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evor\Desktop\"/>
    </mc:Choice>
  </mc:AlternateContent>
  <bookViews>
    <workbookView xWindow="0" yWindow="0" windowWidth="15360" windowHeight="8724"/>
  </bookViews>
  <sheets>
    <sheet name="BCCLS -50" sheetId="26" r:id="rId1"/>
    <sheet name="LMxAC -50" sheetId="27" r:id="rId2"/>
    <sheet name="MAIN -50" sheetId="28" r:id="rId3"/>
    <sheet name="PALS -50" sheetId="29" r:id="rId4"/>
    <sheet name="SUSSEX -50" sheetId="30" r:id="rId5"/>
    <sheet name="WARREN -50" sheetId="31" r:id="rId6"/>
    <sheet name="BCCLSPC" sheetId="25" r:id="rId7"/>
    <sheet name="LMxACPC" sheetId="20" r:id="rId8"/>
    <sheet name="MAINPC" sheetId="21" r:id="rId9"/>
    <sheet name="PALSPC" sheetId="22" r:id="rId10"/>
    <sheet name="SUSSEXPC" sheetId="23" r:id="rId11"/>
    <sheet name="WARRENPC" sheetId="24" r:id="rId12"/>
  </sheets>
  <calcPr calcId="152511" calcMode="manual"/>
</workbook>
</file>

<file path=xl/calcChain.xml><?xml version="1.0" encoding="utf-8"?>
<calcChain xmlns="http://schemas.openxmlformats.org/spreadsheetml/2006/main">
  <c r="H5" i="29" l="1"/>
  <c r="I5" i="29"/>
  <c r="J5" i="29" s="1"/>
  <c r="K5" i="29" s="1"/>
  <c r="H6" i="29"/>
  <c r="I6" i="29"/>
  <c r="H7" i="29"/>
  <c r="I7" i="29"/>
  <c r="J7" i="29" s="1"/>
  <c r="K7" i="29" s="1"/>
  <c r="H8" i="29"/>
  <c r="I8" i="29"/>
  <c r="H9" i="29"/>
  <c r="I9" i="29"/>
  <c r="J9" i="29" s="1"/>
  <c r="K9" i="29" s="1"/>
  <c r="H10" i="29"/>
  <c r="I10" i="29"/>
  <c r="H11" i="29"/>
  <c r="I11" i="29"/>
  <c r="J11" i="29" s="1"/>
  <c r="K11" i="29" s="1"/>
  <c r="H12" i="29"/>
  <c r="I12" i="29"/>
  <c r="H13" i="29"/>
  <c r="I13" i="29"/>
  <c r="J13" i="29" s="1"/>
  <c r="K13" i="29" s="1"/>
  <c r="H14" i="29"/>
  <c r="I14" i="29"/>
  <c r="H15" i="29"/>
  <c r="I15" i="29"/>
  <c r="J15" i="29" s="1"/>
  <c r="K15" i="29" s="1"/>
  <c r="H16" i="29"/>
  <c r="I16" i="29"/>
  <c r="H17" i="29"/>
  <c r="I17" i="29"/>
  <c r="J17" i="29" s="1"/>
  <c r="K17" i="29" s="1"/>
  <c r="H18" i="29"/>
  <c r="I18" i="29"/>
  <c r="H19" i="29"/>
  <c r="I19" i="29"/>
  <c r="J19" i="29" s="1"/>
  <c r="K19" i="29" s="1"/>
  <c r="H20" i="29"/>
  <c r="I20" i="29"/>
  <c r="H21" i="29"/>
  <c r="I21" i="29"/>
  <c r="J21" i="29" s="1"/>
  <c r="K21" i="29" s="1"/>
  <c r="C5" i="29"/>
  <c r="D5" i="29"/>
  <c r="C6" i="29"/>
  <c r="D6" i="29"/>
  <c r="C7" i="29"/>
  <c r="D7" i="29"/>
  <c r="C8" i="29"/>
  <c r="D8" i="29"/>
  <c r="E8" i="29" s="1"/>
  <c r="M8" i="29" s="1"/>
  <c r="N8" i="29" s="1"/>
  <c r="C9" i="29"/>
  <c r="D9" i="29"/>
  <c r="C10" i="29"/>
  <c r="D10" i="29"/>
  <c r="E10" i="29" s="1"/>
  <c r="M10" i="29" s="1"/>
  <c r="N10" i="29" s="1"/>
  <c r="C11" i="29"/>
  <c r="D11" i="29"/>
  <c r="C12" i="29"/>
  <c r="D12" i="29"/>
  <c r="E12" i="29" s="1"/>
  <c r="M12" i="29" s="1"/>
  <c r="N12" i="29" s="1"/>
  <c r="C13" i="29"/>
  <c r="D13" i="29"/>
  <c r="C14" i="29"/>
  <c r="D14" i="29"/>
  <c r="C15" i="29"/>
  <c r="D15" i="29"/>
  <c r="C16" i="29"/>
  <c r="D16" i="29"/>
  <c r="E16" i="29" s="1"/>
  <c r="M16" i="29" s="1"/>
  <c r="N16" i="29" s="1"/>
  <c r="C17" i="29"/>
  <c r="D17" i="29"/>
  <c r="C18" i="29"/>
  <c r="D18" i="29"/>
  <c r="E18" i="29" s="1"/>
  <c r="M18" i="29" s="1"/>
  <c r="N18" i="29" s="1"/>
  <c r="C19" i="29"/>
  <c r="D19" i="29"/>
  <c r="C20" i="29"/>
  <c r="D20" i="29"/>
  <c r="E20" i="29" s="1"/>
  <c r="M20" i="29" s="1"/>
  <c r="N20" i="29" s="1"/>
  <c r="C21" i="29"/>
  <c r="D21" i="29"/>
  <c r="H5" i="28"/>
  <c r="I5" i="28"/>
  <c r="J5" i="28" s="1"/>
  <c r="K5" i="28" s="1"/>
  <c r="H6" i="28"/>
  <c r="I6" i="28"/>
  <c r="H7" i="28"/>
  <c r="I7" i="28"/>
  <c r="H8" i="28"/>
  <c r="I8" i="28"/>
  <c r="H9" i="28"/>
  <c r="I9" i="28"/>
  <c r="J9" i="28" s="1"/>
  <c r="K9" i="28" s="1"/>
  <c r="H10" i="28"/>
  <c r="I10" i="28"/>
  <c r="H11" i="28"/>
  <c r="I11" i="28"/>
  <c r="J11" i="28" s="1"/>
  <c r="K11" i="28" s="1"/>
  <c r="H12" i="28"/>
  <c r="I12" i="28"/>
  <c r="H13" i="28"/>
  <c r="I13" i="28"/>
  <c r="J13" i="28" s="1"/>
  <c r="K13" i="28" s="1"/>
  <c r="H14" i="28"/>
  <c r="I14" i="28"/>
  <c r="H15" i="28"/>
  <c r="I15" i="28"/>
  <c r="H16" i="28"/>
  <c r="I16" i="28"/>
  <c r="H17" i="28"/>
  <c r="I17" i="28"/>
  <c r="J17" i="28" s="1"/>
  <c r="K17" i="28" s="1"/>
  <c r="H18" i="28"/>
  <c r="I18" i="28"/>
  <c r="H19" i="28"/>
  <c r="I19" i="28"/>
  <c r="J19" i="28" s="1"/>
  <c r="K19" i="28" s="1"/>
  <c r="H20" i="28"/>
  <c r="I20" i="28"/>
  <c r="H21" i="28"/>
  <c r="I21" i="28"/>
  <c r="J21" i="28" s="1"/>
  <c r="K21" i="28" s="1"/>
  <c r="H22" i="28"/>
  <c r="I22" i="28"/>
  <c r="H23" i="28"/>
  <c r="I23" i="28"/>
  <c r="J23" i="28" s="1"/>
  <c r="K23" i="28" s="1"/>
  <c r="H24" i="28"/>
  <c r="I24" i="28"/>
  <c r="H25" i="28"/>
  <c r="I25" i="28"/>
  <c r="J25" i="28" s="1"/>
  <c r="K25" i="28" s="1"/>
  <c r="H26" i="28"/>
  <c r="I26" i="28"/>
  <c r="H27" i="28"/>
  <c r="I27" i="28"/>
  <c r="J27" i="28" s="1"/>
  <c r="K27" i="28" s="1"/>
  <c r="H28" i="28"/>
  <c r="I28" i="28"/>
  <c r="H29" i="28"/>
  <c r="I29" i="28"/>
  <c r="J29" i="28" s="1"/>
  <c r="K29" i="28" s="1"/>
  <c r="H30" i="28"/>
  <c r="I30" i="28"/>
  <c r="H31" i="28"/>
  <c r="I31" i="28"/>
  <c r="J31" i="28" s="1"/>
  <c r="K31" i="28" s="1"/>
  <c r="H32" i="28"/>
  <c r="I32" i="28"/>
  <c r="H33" i="28"/>
  <c r="I33" i="28"/>
  <c r="J33" i="28" s="1"/>
  <c r="K33" i="28" s="1"/>
  <c r="H34" i="28"/>
  <c r="I34" i="28"/>
  <c r="H35" i="28"/>
  <c r="I35" i="28"/>
  <c r="J35" i="28" s="1"/>
  <c r="K35" i="28" s="1"/>
  <c r="H36" i="28"/>
  <c r="I36" i="28"/>
  <c r="H37" i="28"/>
  <c r="I37" i="28"/>
  <c r="J37" i="28" s="1"/>
  <c r="K37" i="28" s="1"/>
  <c r="C5" i="28"/>
  <c r="D5" i="28"/>
  <c r="C6" i="28"/>
  <c r="D6" i="28"/>
  <c r="E6" i="28" s="1"/>
  <c r="F6" i="28" s="1"/>
  <c r="C7" i="28"/>
  <c r="D7" i="28"/>
  <c r="C8" i="28"/>
  <c r="D8" i="28"/>
  <c r="E8" i="28" s="1"/>
  <c r="F8" i="28" s="1"/>
  <c r="C9" i="28"/>
  <c r="D9" i="28"/>
  <c r="C10" i="28"/>
  <c r="D10" i="28"/>
  <c r="E10" i="28" s="1"/>
  <c r="F10" i="28" s="1"/>
  <c r="C11" i="28"/>
  <c r="D11" i="28"/>
  <c r="C12" i="28"/>
  <c r="D12" i="28"/>
  <c r="E12" i="28" s="1"/>
  <c r="F12" i="28" s="1"/>
  <c r="C13" i="28"/>
  <c r="D13" i="28"/>
  <c r="C14" i="28"/>
  <c r="D14" i="28"/>
  <c r="E14" i="28" s="1"/>
  <c r="F14" i="28" s="1"/>
  <c r="C15" i="28"/>
  <c r="D15" i="28"/>
  <c r="C16" i="28"/>
  <c r="D16" i="28"/>
  <c r="E16" i="28" s="1"/>
  <c r="F16" i="28" s="1"/>
  <c r="C17" i="28"/>
  <c r="D17" i="28"/>
  <c r="C18" i="28"/>
  <c r="D18" i="28"/>
  <c r="E18" i="28" s="1"/>
  <c r="F18" i="28" s="1"/>
  <c r="C19" i="28"/>
  <c r="D19" i="28"/>
  <c r="C20" i="28"/>
  <c r="D20" i="28"/>
  <c r="E20" i="28" s="1"/>
  <c r="F20" i="28" s="1"/>
  <c r="C21" i="28"/>
  <c r="D21" i="28"/>
  <c r="C22" i="28"/>
  <c r="D22" i="28"/>
  <c r="E22" i="28" s="1"/>
  <c r="F22" i="28" s="1"/>
  <c r="C23" i="28"/>
  <c r="D23" i="28"/>
  <c r="C24" i="28"/>
  <c r="D24" i="28"/>
  <c r="E24" i="28" s="1"/>
  <c r="F24" i="28" s="1"/>
  <c r="C25" i="28"/>
  <c r="D25" i="28"/>
  <c r="C26" i="28"/>
  <c r="D26" i="28"/>
  <c r="E26" i="28" s="1"/>
  <c r="F26" i="28" s="1"/>
  <c r="C27" i="28"/>
  <c r="D27" i="28"/>
  <c r="C28" i="28"/>
  <c r="D28" i="28"/>
  <c r="E28" i="28" s="1"/>
  <c r="F28" i="28" s="1"/>
  <c r="C29" i="28"/>
  <c r="D29" i="28"/>
  <c r="C30" i="28"/>
  <c r="D30" i="28"/>
  <c r="E30" i="28" s="1"/>
  <c r="F30" i="28" s="1"/>
  <c r="C31" i="28"/>
  <c r="D31" i="28"/>
  <c r="C32" i="28"/>
  <c r="D32" i="28"/>
  <c r="E32" i="28" s="1"/>
  <c r="F32" i="28" s="1"/>
  <c r="C33" i="28"/>
  <c r="D33" i="28"/>
  <c r="C34" i="28"/>
  <c r="D34" i="28"/>
  <c r="E34" i="28" s="1"/>
  <c r="F34" i="28" s="1"/>
  <c r="C35" i="28"/>
  <c r="D35" i="28"/>
  <c r="C36" i="28"/>
  <c r="D36" i="28"/>
  <c r="E36" i="28" s="1"/>
  <c r="F36" i="28" s="1"/>
  <c r="C37" i="28"/>
  <c r="D37" i="28"/>
  <c r="H5" i="27"/>
  <c r="I5" i="27"/>
  <c r="J5" i="27" s="1"/>
  <c r="K5" i="27" s="1"/>
  <c r="H6" i="27"/>
  <c r="I6" i="27"/>
  <c r="H7" i="27"/>
  <c r="I7" i="27"/>
  <c r="J7" i="27" s="1"/>
  <c r="K7" i="27" s="1"/>
  <c r="H8" i="27"/>
  <c r="I8" i="27"/>
  <c r="H9" i="27"/>
  <c r="I9" i="27"/>
  <c r="J9" i="27" s="1"/>
  <c r="K9" i="27" s="1"/>
  <c r="H10" i="27"/>
  <c r="I10" i="27"/>
  <c r="H11" i="27"/>
  <c r="I11" i="27"/>
  <c r="J11" i="27" s="1"/>
  <c r="K11" i="27" s="1"/>
  <c r="H12" i="27"/>
  <c r="I12" i="27"/>
  <c r="H13" i="27"/>
  <c r="I13" i="27"/>
  <c r="J13" i="27" s="1"/>
  <c r="K13" i="27" s="1"/>
  <c r="H14" i="27"/>
  <c r="I14" i="27"/>
  <c r="H15" i="27"/>
  <c r="I15" i="27"/>
  <c r="J15" i="27" s="1"/>
  <c r="K15" i="27" s="1"/>
  <c r="H16" i="27"/>
  <c r="I16" i="27"/>
  <c r="H17" i="27"/>
  <c r="I17" i="27"/>
  <c r="J17" i="27" s="1"/>
  <c r="K17" i="27" s="1"/>
  <c r="H18" i="27"/>
  <c r="I18" i="27"/>
  <c r="H19" i="27"/>
  <c r="I19" i="27"/>
  <c r="J19" i="27" s="1"/>
  <c r="K19" i="27" s="1"/>
  <c r="H20" i="27"/>
  <c r="I20" i="27"/>
  <c r="H21" i="27"/>
  <c r="I21" i="27"/>
  <c r="J21" i="27" s="1"/>
  <c r="K21" i="27" s="1"/>
  <c r="H22" i="27"/>
  <c r="I22" i="27"/>
  <c r="H23" i="27"/>
  <c r="I23" i="27"/>
  <c r="H24" i="27"/>
  <c r="I24" i="27"/>
  <c r="H25" i="27"/>
  <c r="I25" i="27"/>
  <c r="H26" i="27"/>
  <c r="I26" i="27"/>
  <c r="H27" i="27"/>
  <c r="I27" i="27"/>
  <c r="H28" i="27"/>
  <c r="I28" i="27"/>
  <c r="H29" i="27"/>
  <c r="I29" i="27"/>
  <c r="C5" i="27"/>
  <c r="D5" i="27"/>
  <c r="C6" i="27"/>
  <c r="C31" i="27" s="1"/>
  <c r="D6" i="27"/>
  <c r="C7" i="27"/>
  <c r="D7" i="27"/>
  <c r="C8" i="27"/>
  <c r="D8" i="27"/>
  <c r="E8" i="27" s="1"/>
  <c r="C9" i="27"/>
  <c r="D9" i="27"/>
  <c r="C10" i="27"/>
  <c r="D10" i="27"/>
  <c r="E10" i="27" s="1"/>
  <c r="M10" i="27" s="1"/>
  <c r="N10" i="27" s="1"/>
  <c r="C11" i="27"/>
  <c r="D11" i="27"/>
  <c r="C12" i="27"/>
  <c r="D12" i="27"/>
  <c r="E12" i="27" s="1"/>
  <c r="C13" i="27"/>
  <c r="D13" i="27"/>
  <c r="C14" i="27"/>
  <c r="D14" i="27"/>
  <c r="E14" i="27" s="1"/>
  <c r="M14" i="27" s="1"/>
  <c r="N14" i="27" s="1"/>
  <c r="C15" i="27"/>
  <c r="D15" i="27"/>
  <c r="C16" i="27"/>
  <c r="D16" i="27"/>
  <c r="E16" i="27" s="1"/>
  <c r="C17" i="27"/>
  <c r="D17" i="27"/>
  <c r="C18" i="27"/>
  <c r="D18" i="27"/>
  <c r="E18" i="27" s="1"/>
  <c r="M18" i="27" s="1"/>
  <c r="N18" i="27" s="1"/>
  <c r="C19" i="27"/>
  <c r="D19" i="27"/>
  <c r="C20" i="27"/>
  <c r="D20" i="27"/>
  <c r="E20" i="27" s="1"/>
  <c r="C21" i="27"/>
  <c r="D21" i="27"/>
  <c r="C22" i="27"/>
  <c r="D22" i="27"/>
  <c r="E22" i="27" s="1"/>
  <c r="M22" i="27" s="1"/>
  <c r="N22" i="27" s="1"/>
  <c r="C23" i="27"/>
  <c r="D23" i="27"/>
  <c r="C24" i="27"/>
  <c r="D24" i="27"/>
  <c r="E24" i="27" s="1"/>
  <c r="F24" i="27" s="1"/>
  <c r="C25" i="27"/>
  <c r="D25" i="27"/>
  <c r="C26" i="27"/>
  <c r="D26" i="27"/>
  <c r="E26" i="27" s="1"/>
  <c r="C27" i="27"/>
  <c r="D27" i="27"/>
  <c r="C28" i="27"/>
  <c r="D28" i="27"/>
  <c r="E28" i="27" s="1"/>
  <c r="C29" i="27"/>
  <c r="D29" i="27"/>
  <c r="I4" i="27"/>
  <c r="H5" i="26"/>
  <c r="I5" i="26"/>
  <c r="H6" i="26"/>
  <c r="I6" i="26"/>
  <c r="J6" i="26" s="1"/>
  <c r="K6" i="26" s="1"/>
  <c r="H7" i="26"/>
  <c r="I7" i="26"/>
  <c r="H8" i="26"/>
  <c r="I8" i="26"/>
  <c r="J8" i="26" s="1"/>
  <c r="K8" i="26" s="1"/>
  <c r="H9" i="26"/>
  <c r="I9" i="26"/>
  <c r="H10" i="26"/>
  <c r="I10" i="26"/>
  <c r="J10" i="26" s="1"/>
  <c r="K10" i="26" s="1"/>
  <c r="H11" i="26"/>
  <c r="I11" i="26"/>
  <c r="H12" i="26"/>
  <c r="I12" i="26"/>
  <c r="J12" i="26" s="1"/>
  <c r="K12" i="26" s="1"/>
  <c r="H13" i="26"/>
  <c r="I13" i="26"/>
  <c r="H14" i="26"/>
  <c r="I14" i="26"/>
  <c r="J14" i="26" s="1"/>
  <c r="K14" i="26" s="1"/>
  <c r="H15" i="26"/>
  <c r="I15" i="26"/>
  <c r="H16" i="26"/>
  <c r="I16" i="26"/>
  <c r="J16" i="26" s="1"/>
  <c r="K16" i="26" s="1"/>
  <c r="H17" i="26"/>
  <c r="I17" i="26"/>
  <c r="H18" i="26"/>
  <c r="I18" i="26"/>
  <c r="J18" i="26" s="1"/>
  <c r="K18" i="26" s="1"/>
  <c r="H19" i="26"/>
  <c r="I19" i="26"/>
  <c r="H20" i="26"/>
  <c r="I20" i="26"/>
  <c r="J20" i="26" s="1"/>
  <c r="K20" i="26" s="1"/>
  <c r="H21" i="26"/>
  <c r="I21" i="26"/>
  <c r="H22" i="26"/>
  <c r="I22" i="26"/>
  <c r="J22" i="26" s="1"/>
  <c r="K22" i="26" s="1"/>
  <c r="H23" i="26"/>
  <c r="I23" i="26"/>
  <c r="H24" i="26"/>
  <c r="I24" i="26"/>
  <c r="J24" i="26" s="1"/>
  <c r="K24" i="26" s="1"/>
  <c r="H25" i="26"/>
  <c r="I25" i="26"/>
  <c r="H26" i="26"/>
  <c r="I26" i="26"/>
  <c r="J26" i="26" s="1"/>
  <c r="K26" i="26" s="1"/>
  <c r="H27" i="26"/>
  <c r="I27" i="26"/>
  <c r="H28" i="26"/>
  <c r="I28" i="26"/>
  <c r="J28" i="26" s="1"/>
  <c r="K28" i="26" s="1"/>
  <c r="H29" i="26"/>
  <c r="I29" i="26"/>
  <c r="H30" i="26"/>
  <c r="I30" i="26"/>
  <c r="J30" i="26" s="1"/>
  <c r="K30" i="26" s="1"/>
  <c r="H31" i="26"/>
  <c r="I31" i="26"/>
  <c r="H32" i="26"/>
  <c r="I32" i="26"/>
  <c r="J32" i="26" s="1"/>
  <c r="K32" i="26" s="1"/>
  <c r="H33" i="26"/>
  <c r="I33" i="26"/>
  <c r="H34" i="26"/>
  <c r="I34" i="26"/>
  <c r="J34" i="26" s="1"/>
  <c r="K34" i="26" s="1"/>
  <c r="H35" i="26"/>
  <c r="I35" i="26"/>
  <c r="H36" i="26"/>
  <c r="I36" i="26"/>
  <c r="J36" i="26" s="1"/>
  <c r="K36" i="26" s="1"/>
  <c r="H37" i="26"/>
  <c r="I37" i="26"/>
  <c r="H38" i="26"/>
  <c r="I38" i="26"/>
  <c r="J38" i="26" s="1"/>
  <c r="K38" i="26" s="1"/>
  <c r="H39" i="26"/>
  <c r="I39" i="26"/>
  <c r="H40" i="26"/>
  <c r="I40" i="26"/>
  <c r="J40" i="26" s="1"/>
  <c r="K40" i="26" s="1"/>
  <c r="H41" i="26"/>
  <c r="I41" i="26"/>
  <c r="H42" i="26"/>
  <c r="I42" i="26"/>
  <c r="J42" i="26" s="1"/>
  <c r="K42" i="26" s="1"/>
  <c r="H43" i="26"/>
  <c r="I43" i="26"/>
  <c r="H44" i="26"/>
  <c r="I44" i="26"/>
  <c r="J44" i="26" s="1"/>
  <c r="K44" i="26" s="1"/>
  <c r="H45" i="26"/>
  <c r="I45" i="26"/>
  <c r="H46" i="26"/>
  <c r="I46" i="26"/>
  <c r="J46" i="26" s="1"/>
  <c r="K46" i="26" s="1"/>
  <c r="H47" i="26"/>
  <c r="I47" i="26"/>
  <c r="H48" i="26"/>
  <c r="I48" i="26"/>
  <c r="J48" i="26" s="1"/>
  <c r="K48" i="26" s="1"/>
  <c r="H49" i="26"/>
  <c r="I49" i="26"/>
  <c r="H50" i="26"/>
  <c r="I50" i="26"/>
  <c r="J50" i="26" s="1"/>
  <c r="K50" i="26" s="1"/>
  <c r="H51" i="26"/>
  <c r="I51" i="26"/>
  <c r="H52" i="26"/>
  <c r="I52" i="26"/>
  <c r="J52" i="26" s="1"/>
  <c r="K52" i="26" s="1"/>
  <c r="H53" i="26"/>
  <c r="I53" i="26"/>
  <c r="H54" i="26"/>
  <c r="I54" i="26"/>
  <c r="J54" i="26" s="1"/>
  <c r="K54" i="26" s="1"/>
  <c r="H55" i="26"/>
  <c r="I55" i="26"/>
  <c r="H56" i="26"/>
  <c r="I56" i="26"/>
  <c r="J56" i="26" s="1"/>
  <c r="K56" i="26" s="1"/>
  <c r="H57" i="26"/>
  <c r="I57" i="26"/>
  <c r="H58" i="26"/>
  <c r="I58" i="26"/>
  <c r="J58" i="26" s="1"/>
  <c r="K58" i="26" s="1"/>
  <c r="H59" i="26"/>
  <c r="I59" i="26"/>
  <c r="H60" i="26"/>
  <c r="I60" i="26"/>
  <c r="J60" i="26" s="1"/>
  <c r="K60" i="26" s="1"/>
  <c r="H61" i="26"/>
  <c r="I61" i="26"/>
  <c r="H62" i="26"/>
  <c r="I62" i="26"/>
  <c r="J62" i="26" s="1"/>
  <c r="K62" i="26" s="1"/>
  <c r="H63" i="26"/>
  <c r="I63" i="26"/>
  <c r="H64" i="26"/>
  <c r="I64" i="26"/>
  <c r="J64" i="26" s="1"/>
  <c r="K64" i="26" s="1"/>
  <c r="H65" i="26"/>
  <c r="I65" i="26"/>
  <c r="H66" i="26"/>
  <c r="I66" i="26"/>
  <c r="J66" i="26" s="1"/>
  <c r="K66" i="26" s="1"/>
  <c r="H67" i="26"/>
  <c r="I67" i="26"/>
  <c r="H68" i="26"/>
  <c r="I68" i="26"/>
  <c r="J68" i="26" s="1"/>
  <c r="K68" i="26" s="1"/>
  <c r="H69" i="26"/>
  <c r="I69" i="26"/>
  <c r="H70" i="26"/>
  <c r="I70" i="26"/>
  <c r="J70" i="26" s="1"/>
  <c r="K70" i="26" s="1"/>
  <c r="H71" i="26"/>
  <c r="I71" i="26"/>
  <c r="H72" i="26"/>
  <c r="I72" i="26"/>
  <c r="J72" i="26" s="1"/>
  <c r="K72" i="26" s="1"/>
  <c r="H73" i="26"/>
  <c r="I73" i="26"/>
  <c r="H74" i="26"/>
  <c r="I74" i="26"/>
  <c r="J74" i="26" s="1"/>
  <c r="K74" i="26" s="1"/>
  <c r="H75" i="26"/>
  <c r="I75" i="26"/>
  <c r="H76" i="26"/>
  <c r="I76" i="26"/>
  <c r="J76" i="26" s="1"/>
  <c r="K76" i="26" s="1"/>
  <c r="H77" i="26"/>
  <c r="I77" i="26"/>
  <c r="C5" i="26"/>
  <c r="D5" i="26"/>
  <c r="E5" i="26" s="1"/>
  <c r="C6" i="26"/>
  <c r="D6" i="26"/>
  <c r="C7" i="26"/>
  <c r="D7" i="26"/>
  <c r="E7" i="26" s="1"/>
  <c r="C8" i="26"/>
  <c r="D8" i="26"/>
  <c r="C9" i="26"/>
  <c r="D9" i="26"/>
  <c r="C10" i="26"/>
  <c r="D10" i="26"/>
  <c r="C11" i="26"/>
  <c r="D11" i="26"/>
  <c r="C12" i="26"/>
  <c r="D12" i="26"/>
  <c r="C13" i="26"/>
  <c r="D13" i="26"/>
  <c r="E13" i="26" s="1"/>
  <c r="C14" i="26"/>
  <c r="D14" i="26"/>
  <c r="C15" i="26"/>
  <c r="D15" i="26"/>
  <c r="E15" i="26" s="1"/>
  <c r="C16" i="26"/>
  <c r="D16" i="26"/>
  <c r="C17" i="26"/>
  <c r="D17" i="26"/>
  <c r="C18" i="26"/>
  <c r="D18" i="26"/>
  <c r="C19" i="26"/>
  <c r="D19" i="26"/>
  <c r="C20" i="26"/>
  <c r="D20" i="26"/>
  <c r="C21" i="26"/>
  <c r="D21" i="26"/>
  <c r="E21" i="26" s="1"/>
  <c r="C22" i="26"/>
  <c r="D22" i="26"/>
  <c r="C23" i="26"/>
  <c r="D23" i="26"/>
  <c r="E23" i="26" s="1"/>
  <c r="C24" i="26"/>
  <c r="D24" i="26"/>
  <c r="C25" i="26"/>
  <c r="D25" i="26"/>
  <c r="C26" i="26"/>
  <c r="D26" i="26"/>
  <c r="C27" i="26"/>
  <c r="D27" i="26"/>
  <c r="C28" i="26"/>
  <c r="D28" i="26"/>
  <c r="C29" i="26"/>
  <c r="D29" i="26"/>
  <c r="E29" i="26" s="1"/>
  <c r="C30" i="26"/>
  <c r="D30" i="26"/>
  <c r="C31" i="26"/>
  <c r="D31" i="26"/>
  <c r="E31" i="26" s="1"/>
  <c r="C32" i="26"/>
  <c r="D32" i="26"/>
  <c r="C33" i="26"/>
  <c r="D33" i="26"/>
  <c r="C34" i="26"/>
  <c r="D34" i="26"/>
  <c r="C35" i="26"/>
  <c r="D35" i="26"/>
  <c r="C36" i="26"/>
  <c r="D36" i="26"/>
  <c r="C37" i="26"/>
  <c r="D37" i="26"/>
  <c r="E37" i="26" s="1"/>
  <c r="C38" i="26"/>
  <c r="D38" i="26"/>
  <c r="C39" i="26"/>
  <c r="D39" i="26"/>
  <c r="E39" i="26" s="1"/>
  <c r="C40" i="26"/>
  <c r="D40" i="26"/>
  <c r="C41" i="26"/>
  <c r="D41" i="26"/>
  <c r="C42" i="26"/>
  <c r="D42" i="26"/>
  <c r="C43" i="26"/>
  <c r="D43" i="26"/>
  <c r="C44" i="26"/>
  <c r="D44" i="26"/>
  <c r="C45" i="26"/>
  <c r="D45" i="26"/>
  <c r="E45" i="26" s="1"/>
  <c r="C46" i="26"/>
  <c r="D46" i="26"/>
  <c r="C47" i="26"/>
  <c r="D47" i="26"/>
  <c r="E47" i="26" s="1"/>
  <c r="C48" i="26"/>
  <c r="D48" i="26"/>
  <c r="C49" i="26"/>
  <c r="D49" i="26"/>
  <c r="C50" i="26"/>
  <c r="D50" i="26"/>
  <c r="C51" i="26"/>
  <c r="D51" i="26"/>
  <c r="C52" i="26"/>
  <c r="D52" i="26"/>
  <c r="C53" i="26"/>
  <c r="D53" i="26"/>
  <c r="E53" i="26" s="1"/>
  <c r="C54" i="26"/>
  <c r="D54" i="26"/>
  <c r="C55" i="26"/>
  <c r="D55" i="26"/>
  <c r="E55" i="26" s="1"/>
  <c r="C56" i="26"/>
  <c r="D56" i="26"/>
  <c r="C57" i="26"/>
  <c r="D57" i="26"/>
  <c r="C58" i="26"/>
  <c r="D58" i="26"/>
  <c r="C59" i="26"/>
  <c r="D59" i="26"/>
  <c r="C60" i="26"/>
  <c r="D60" i="26"/>
  <c r="C61" i="26"/>
  <c r="D61" i="26"/>
  <c r="E61" i="26" s="1"/>
  <c r="C62" i="26"/>
  <c r="D62" i="26"/>
  <c r="C63" i="26"/>
  <c r="D63" i="26"/>
  <c r="E63" i="26" s="1"/>
  <c r="C64" i="26"/>
  <c r="D64" i="26"/>
  <c r="C65" i="26"/>
  <c r="D65" i="26"/>
  <c r="C66" i="26"/>
  <c r="D66" i="26"/>
  <c r="C67" i="26"/>
  <c r="D67" i="26"/>
  <c r="C68" i="26"/>
  <c r="D68" i="26"/>
  <c r="C69" i="26"/>
  <c r="D69" i="26"/>
  <c r="E69" i="26" s="1"/>
  <c r="C70" i="26"/>
  <c r="D70" i="26"/>
  <c r="C71" i="26"/>
  <c r="D71" i="26"/>
  <c r="E71" i="26" s="1"/>
  <c r="C72" i="26"/>
  <c r="D72" i="26"/>
  <c r="C73" i="26"/>
  <c r="D73" i="26"/>
  <c r="C74" i="26"/>
  <c r="D74" i="26"/>
  <c r="C75" i="26"/>
  <c r="D75" i="26"/>
  <c r="C76" i="26"/>
  <c r="D76" i="26"/>
  <c r="C77" i="26"/>
  <c r="D77" i="26"/>
  <c r="E77" i="26" s="1"/>
  <c r="H4" i="26"/>
  <c r="E21" i="29"/>
  <c r="F21" i="29" s="1"/>
  <c r="J20" i="29"/>
  <c r="K20" i="29" s="1"/>
  <c r="E19" i="29"/>
  <c r="F19" i="29" s="1"/>
  <c r="J18" i="29"/>
  <c r="K18" i="29" s="1"/>
  <c r="E17" i="29"/>
  <c r="F17" i="29" s="1"/>
  <c r="J16" i="29"/>
  <c r="K16" i="29" s="1"/>
  <c r="E15" i="29"/>
  <c r="F15" i="29" s="1"/>
  <c r="J14" i="29"/>
  <c r="K14" i="29" s="1"/>
  <c r="E14" i="29"/>
  <c r="M14" i="29" s="1"/>
  <c r="N14" i="29" s="1"/>
  <c r="E13" i="29"/>
  <c r="F13" i="29" s="1"/>
  <c r="J12" i="29"/>
  <c r="K12" i="29" s="1"/>
  <c r="E11" i="29"/>
  <c r="F11" i="29" s="1"/>
  <c r="J10" i="29"/>
  <c r="K10" i="29" s="1"/>
  <c r="E9" i="29"/>
  <c r="F9" i="29" s="1"/>
  <c r="J8" i="29"/>
  <c r="K8" i="29" s="1"/>
  <c r="E7" i="29"/>
  <c r="F7" i="29" s="1"/>
  <c r="J6" i="29"/>
  <c r="K6" i="29" s="1"/>
  <c r="E6" i="29"/>
  <c r="M6" i="29" s="1"/>
  <c r="N6" i="29" s="1"/>
  <c r="E5" i="29"/>
  <c r="F5" i="29" s="1"/>
  <c r="I4" i="29"/>
  <c r="J4" i="29" s="1"/>
  <c r="K4" i="29" s="1"/>
  <c r="D4" i="29"/>
  <c r="I5" i="31"/>
  <c r="J5" i="31" s="1"/>
  <c r="K5" i="31" s="1"/>
  <c r="H5" i="31"/>
  <c r="D5" i="31"/>
  <c r="E5" i="31" s="1"/>
  <c r="C5" i="31"/>
  <c r="C4" i="31"/>
  <c r="D4" i="31"/>
  <c r="E4" i="31"/>
  <c r="F4" i="31" s="1"/>
  <c r="H4" i="31"/>
  <c r="I4" i="31"/>
  <c r="J4" i="31" s="1"/>
  <c r="C4" i="30"/>
  <c r="D4" i="30"/>
  <c r="E4" i="30" s="1"/>
  <c r="F4" i="30"/>
  <c r="H4" i="30"/>
  <c r="I4" i="30"/>
  <c r="J4" i="30" s="1"/>
  <c r="C5" i="30"/>
  <c r="D5" i="30"/>
  <c r="E5" i="30" s="1"/>
  <c r="M5" i="30" s="1"/>
  <c r="N5" i="30" s="1"/>
  <c r="H5" i="30"/>
  <c r="I5" i="30"/>
  <c r="J5" i="30" s="1"/>
  <c r="K5" i="30"/>
  <c r="C7" i="30"/>
  <c r="H7" i="30"/>
  <c r="I7" i="30"/>
  <c r="C4" i="29"/>
  <c r="H4" i="29"/>
  <c r="H23" i="29" s="1"/>
  <c r="C4" i="28"/>
  <c r="C39" i="28" s="1"/>
  <c r="D4" i="28"/>
  <c r="E4" i="28" s="1"/>
  <c r="F4" i="28" s="1"/>
  <c r="H4" i="28"/>
  <c r="I4" i="28"/>
  <c r="J4" i="28" s="1"/>
  <c r="E5" i="28"/>
  <c r="J6" i="28"/>
  <c r="K6" i="28" s="1"/>
  <c r="E7" i="28"/>
  <c r="J7" i="28"/>
  <c r="K7" i="28" s="1"/>
  <c r="J8" i="28"/>
  <c r="K8" i="28" s="1"/>
  <c r="E9" i="28"/>
  <c r="J10" i="28"/>
  <c r="K10" i="28" s="1"/>
  <c r="E11" i="28"/>
  <c r="J12" i="28"/>
  <c r="K12" i="28" s="1"/>
  <c r="E13" i="28"/>
  <c r="J14" i="28"/>
  <c r="K14" i="28" s="1"/>
  <c r="E15" i="28"/>
  <c r="J15" i="28"/>
  <c r="K15" i="28" s="1"/>
  <c r="J16" i="28"/>
  <c r="K16" i="28" s="1"/>
  <c r="E17" i="28"/>
  <c r="J18" i="28"/>
  <c r="K18" i="28" s="1"/>
  <c r="E19" i="28"/>
  <c r="J20" i="28"/>
  <c r="K20" i="28" s="1"/>
  <c r="E21" i="28"/>
  <c r="J22" i="28"/>
  <c r="K22" i="28" s="1"/>
  <c r="E23" i="28"/>
  <c r="J24" i="28"/>
  <c r="K24" i="28" s="1"/>
  <c r="E25" i="28"/>
  <c r="J26" i="28"/>
  <c r="K26" i="28" s="1"/>
  <c r="E27" i="28"/>
  <c r="J28" i="28"/>
  <c r="K28" i="28" s="1"/>
  <c r="E29" i="28"/>
  <c r="J30" i="28"/>
  <c r="K30" i="28" s="1"/>
  <c r="E31" i="28"/>
  <c r="J32" i="28"/>
  <c r="K32" i="28" s="1"/>
  <c r="E33" i="28"/>
  <c r="J34" i="28"/>
  <c r="K34" i="28" s="1"/>
  <c r="E35" i="28"/>
  <c r="J36" i="28"/>
  <c r="K36" i="28" s="1"/>
  <c r="E37" i="28"/>
  <c r="H39" i="28"/>
  <c r="I39" i="28"/>
  <c r="C4" i="27"/>
  <c r="D4" i="27"/>
  <c r="E4" i="27" s="1"/>
  <c r="H4" i="27"/>
  <c r="J4" i="27"/>
  <c r="K4" i="27" s="1"/>
  <c r="E5" i="27"/>
  <c r="F5" i="27" s="1"/>
  <c r="J6" i="27"/>
  <c r="K6" i="27" s="1"/>
  <c r="E7" i="27"/>
  <c r="F7" i="27" s="1"/>
  <c r="J8" i="27"/>
  <c r="K8" i="27" s="1"/>
  <c r="E9" i="27"/>
  <c r="F9" i="27" s="1"/>
  <c r="J10" i="27"/>
  <c r="K10" i="27"/>
  <c r="E11" i="27"/>
  <c r="F11" i="27" s="1"/>
  <c r="J12" i="27"/>
  <c r="K12" i="27" s="1"/>
  <c r="E13" i="27"/>
  <c r="F13" i="27" s="1"/>
  <c r="J14" i="27"/>
  <c r="K14" i="27"/>
  <c r="E15" i="27"/>
  <c r="F15" i="27" s="1"/>
  <c r="J16" i="27"/>
  <c r="K16" i="27" s="1"/>
  <c r="E17" i="27"/>
  <c r="F17" i="27" s="1"/>
  <c r="J18" i="27"/>
  <c r="K18" i="27"/>
  <c r="E19" i="27"/>
  <c r="F19" i="27" s="1"/>
  <c r="J20" i="27"/>
  <c r="K20" i="27" s="1"/>
  <c r="E21" i="27"/>
  <c r="F21" i="27" s="1"/>
  <c r="J22" i="27"/>
  <c r="K22" i="27" s="1"/>
  <c r="E23" i="27"/>
  <c r="F23" i="27" s="1"/>
  <c r="J23" i="27"/>
  <c r="K23" i="27" s="1"/>
  <c r="J24" i="27"/>
  <c r="K24" i="27" s="1"/>
  <c r="E25" i="27"/>
  <c r="F25" i="27" s="1"/>
  <c r="J25" i="27"/>
  <c r="J26" i="27"/>
  <c r="K26" i="27" s="1"/>
  <c r="E27" i="27"/>
  <c r="J27" i="27"/>
  <c r="K27" i="27" s="1"/>
  <c r="J28" i="27"/>
  <c r="K28" i="27" s="1"/>
  <c r="E29" i="27"/>
  <c r="J29" i="27"/>
  <c r="K29" i="27" s="1"/>
  <c r="C4" i="26"/>
  <c r="D4" i="26"/>
  <c r="E4" i="26" s="1"/>
  <c r="I4" i="26"/>
  <c r="J4" i="26" s="1"/>
  <c r="K4" i="26" s="1"/>
  <c r="J5" i="26"/>
  <c r="K5" i="26" s="1"/>
  <c r="E6" i="26"/>
  <c r="J7" i="26"/>
  <c r="K7" i="26" s="1"/>
  <c r="E8" i="26"/>
  <c r="E9" i="26"/>
  <c r="J9" i="26"/>
  <c r="K9" i="26" s="1"/>
  <c r="E10" i="26"/>
  <c r="E11" i="26"/>
  <c r="J11" i="26"/>
  <c r="K11" i="26" s="1"/>
  <c r="E12" i="26"/>
  <c r="J13" i="26"/>
  <c r="K13" i="26" s="1"/>
  <c r="E14" i="26"/>
  <c r="J15" i="26"/>
  <c r="K15" i="26" s="1"/>
  <c r="E16" i="26"/>
  <c r="E17" i="26"/>
  <c r="J17" i="26"/>
  <c r="K17" i="26" s="1"/>
  <c r="E18" i="26"/>
  <c r="E19" i="26"/>
  <c r="J19" i="26"/>
  <c r="K19" i="26" s="1"/>
  <c r="E20" i="26"/>
  <c r="J21" i="26"/>
  <c r="K21" i="26" s="1"/>
  <c r="E22" i="26"/>
  <c r="J23" i="26"/>
  <c r="K23" i="26" s="1"/>
  <c r="E24" i="26"/>
  <c r="E25" i="26"/>
  <c r="J25" i="26"/>
  <c r="K25" i="26" s="1"/>
  <c r="E26" i="26"/>
  <c r="E27" i="26"/>
  <c r="J27" i="26"/>
  <c r="K27" i="26" s="1"/>
  <c r="E28" i="26"/>
  <c r="J29" i="26"/>
  <c r="K29" i="26" s="1"/>
  <c r="E30" i="26"/>
  <c r="J31" i="26"/>
  <c r="K31" i="26" s="1"/>
  <c r="E32" i="26"/>
  <c r="E33" i="26"/>
  <c r="J33" i="26"/>
  <c r="K33" i="26" s="1"/>
  <c r="E34" i="26"/>
  <c r="E35" i="26"/>
  <c r="J35" i="26"/>
  <c r="K35" i="26" s="1"/>
  <c r="E36" i="26"/>
  <c r="J37" i="26"/>
  <c r="K37" i="26" s="1"/>
  <c r="E38" i="26"/>
  <c r="J39" i="26"/>
  <c r="K39" i="26" s="1"/>
  <c r="E40" i="26"/>
  <c r="E41" i="26"/>
  <c r="J41" i="26"/>
  <c r="K41" i="26" s="1"/>
  <c r="E42" i="26"/>
  <c r="E43" i="26"/>
  <c r="J43" i="26"/>
  <c r="K43" i="26" s="1"/>
  <c r="E44" i="26"/>
  <c r="J45" i="26"/>
  <c r="K45" i="26" s="1"/>
  <c r="E46" i="26"/>
  <c r="J47" i="26"/>
  <c r="K47" i="26" s="1"/>
  <c r="E48" i="26"/>
  <c r="E49" i="26"/>
  <c r="J49" i="26"/>
  <c r="K49" i="26" s="1"/>
  <c r="E50" i="26"/>
  <c r="E51" i="26"/>
  <c r="J51" i="26"/>
  <c r="K51" i="26" s="1"/>
  <c r="E52" i="26"/>
  <c r="J53" i="26"/>
  <c r="K53" i="26" s="1"/>
  <c r="E54" i="26"/>
  <c r="J55" i="26"/>
  <c r="K55" i="26" s="1"/>
  <c r="E56" i="26"/>
  <c r="E57" i="26"/>
  <c r="J57" i="26"/>
  <c r="K57" i="26" s="1"/>
  <c r="E58" i="26"/>
  <c r="E59" i="26"/>
  <c r="J59" i="26"/>
  <c r="K59" i="26" s="1"/>
  <c r="E60" i="26"/>
  <c r="J61" i="26"/>
  <c r="K61" i="26" s="1"/>
  <c r="E62" i="26"/>
  <c r="J63" i="26"/>
  <c r="K63" i="26" s="1"/>
  <c r="E64" i="26"/>
  <c r="E65" i="26"/>
  <c r="J65" i="26"/>
  <c r="K65" i="26" s="1"/>
  <c r="E66" i="26"/>
  <c r="E67" i="26"/>
  <c r="J67" i="26"/>
  <c r="K67" i="26" s="1"/>
  <c r="E68" i="26"/>
  <c r="J69" i="26"/>
  <c r="K69" i="26" s="1"/>
  <c r="E70" i="26"/>
  <c r="J71" i="26"/>
  <c r="K71" i="26" s="1"/>
  <c r="E72" i="26"/>
  <c r="E73" i="26"/>
  <c r="J73" i="26"/>
  <c r="K73" i="26" s="1"/>
  <c r="E74" i="26"/>
  <c r="E75" i="26"/>
  <c r="J75" i="26"/>
  <c r="K75" i="26" s="1"/>
  <c r="E76" i="26"/>
  <c r="J77" i="26"/>
  <c r="K77" i="26" s="1"/>
  <c r="D31" i="27" l="1"/>
  <c r="H31" i="27"/>
  <c r="I31" i="27"/>
  <c r="E6" i="27"/>
  <c r="M6" i="27" s="1"/>
  <c r="N6" i="27" s="1"/>
  <c r="C23" i="29"/>
  <c r="J7" i="30"/>
  <c r="M20" i="27"/>
  <c r="N20" i="27" s="1"/>
  <c r="M16" i="27"/>
  <c r="N16" i="27" s="1"/>
  <c r="M12" i="27"/>
  <c r="N12" i="27" s="1"/>
  <c r="M8" i="27"/>
  <c r="N8" i="27" s="1"/>
  <c r="M4" i="27"/>
  <c r="N4" i="27" s="1"/>
  <c r="E4" i="29"/>
  <c r="E23" i="29" s="1"/>
  <c r="D23" i="29"/>
  <c r="M37" i="28"/>
  <c r="N37" i="28" s="1"/>
  <c r="M35" i="28"/>
  <c r="N35" i="28" s="1"/>
  <c r="M33" i="28"/>
  <c r="N33" i="28" s="1"/>
  <c r="M31" i="28"/>
  <c r="N31" i="28" s="1"/>
  <c r="M29" i="28"/>
  <c r="N29" i="28" s="1"/>
  <c r="M27" i="28"/>
  <c r="N27" i="28" s="1"/>
  <c r="M25" i="28"/>
  <c r="N25" i="28" s="1"/>
  <c r="M23" i="28"/>
  <c r="N23" i="28" s="1"/>
  <c r="M21" i="28"/>
  <c r="N21" i="28" s="1"/>
  <c r="M19" i="28"/>
  <c r="N19" i="28" s="1"/>
  <c r="M17" i="28"/>
  <c r="N17" i="28" s="1"/>
  <c r="M15" i="28"/>
  <c r="N15" i="28" s="1"/>
  <c r="M13" i="28"/>
  <c r="N13" i="28" s="1"/>
  <c r="M11" i="28"/>
  <c r="N11" i="28" s="1"/>
  <c r="M9" i="28"/>
  <c r="N9" i="28" s="1"/>
  <c r="M7" i="28"/>
  <c r="N7" i="28" s="1"/>
  <c r="M5" i="28"/>
  <c r="N5" i="28" s="1"/>
  <c r="K23" i="29"/>
  <c r="M4" i="29"/>
  <c r="N4" i="29" s="1"/>
  <c r="J39" i="28"/>
  <c r="M4" i="28"/>
  <c r="N4" i="28" s="1"/>
  <c r="E39" i="28"/>
  <c r="M4" i="30"/>
  <c r="E7" i="30"/>
  <c r="M24" i="27"/>
  <c r="N24" i="27" s="1"/>
  <c r="M23" i="27"/>
  <c r="N23" i="27" s="1"/>
  <c r="F22" i="27"/>
  <c r="M21" i="27"/>
  <c r="N21" i="27" s="1"/>
  <c r="F20" i="27"/>
  <c r="M19" i="27"/>
  <c r="N19" i="27" s="1"/>
  <c r="F18" i="27"/>
  <c r="M17" i="27"/>
  <c r="N17" i="27" s="1"/>
  <c r="F16" i="27"/>
  <c r="M15" i="27"/>
  <c r="N15" i="27" s="1"/>
  <c r="F14" i="27"/>
  <c r="M13" i="27"/>
  <c r="N13" i="27" s="1"/>
  <c r="F12" i="27"/>
  <c r="M11" i="27"/>
  <c r="N11" i="27" s="1"/>
  <c r="F10" i="27"/>
  <c r="M9" i="27"/>
  <c r="N9" i="27" s="1"/>
  <c r="F8" i="27"/>
  <c r="M7" i="27"/>
  <c r="N7" i="27" s="1"/>
  <c r="M5" i="27"/>
  <c r="N5" i="27" s="1"/>
  <c r="F4" i="27"/>
  <c r="D39" i="28"/>
  <c r="F37" i="28"/>
  <c r="M36" i="28"/>
  <c r="N36" i="28" s="1"/>
  <c r="F35" i="28"/>
  <c r="M34" i="28"/>
  <c r="N34" i="28" s="1"/>
  <c r="F33" i="28"/>
  <c r="M32" i="28"/>
  <c r="N32" i="28" s="1"/>
  <c r="F31" i="28"/>
  <c r="M30" i="28"/>
  <c r="N30" i="28" s="1"/>
  <c r="F29" i="28"/>
  <c r="M28" i="28"/>
  <c r="N28" i="28" s="1"/>
  <c r="F27" i="28"/>
  <c r="M26" i="28"/>
  <c r="N26" i="28" s="1"/>
  <c r="F25" i="28"/>
  <c r="M24" i="28"/>
  <c r="N24" i="28" s="1"/>
  <c r="F23" i="28"/>
  <c r="M22" i="28"/>
  <c r="N22" i="28" s="1"/>
  <c r="F21" i="28"/>
  <c r="M20" i="28"/>
  <c r="N20" i="28" s="1"/>
  <c r="F19" i="28"/>
  <c r="M18" i="28"/>
  <c r="N18" i="28" s="1"/>
  <c r="F17" i="28"/>
  <c r="M16" i="28"/>
  <c r="N16" i="28" s="1"/>
  <c r="F15" i="28"/>
  <c r="M14" i="28"/>
  <c r="N14" i="28" s="1"/>
  <c r="F13" i="28"/>
  <c r="M12" i="28"/>
  <c r="N12" i="28" s="1"/>
  <c r="F11" i="28"/>
  <c r="M10" i="28"/>
  <c r="N10" i="28" s="1"/>
  <c r="F9" i="28"/>
  <c r="M8" i="28"/>
  <c r="N8" i="28" s="1"/>
  <c r="F7" i="28"/>
  <c r="M6" i="28"/>
  <c r="N6" i="28" s="1"/>
  <c r="F5" i="28"/>
  <c r="K4" i="28"/>
  <c r="I23" i="29"/>
  <c r="M21" i="29"/>
  <c r="N21" i="29" s="1"/>
  <c r="F20" i="29"/>
  <c r="M19" i="29"/>
  <c r="N19" i="29" s="1"/>
  <c r="F18" i="29"/>
  <c r="M17" i="29"/>
  <c r="N17" i="29" s="1"/>
  <c r="F16" i="29"/>
  <c r="M15" i="29"/>
  <c r="N15" i="29" s="1"/>
  <c r="F14" i="29"/>
  <c r="M13" i="29"/>
  <c r="N13" i="29" s="1"/>
  <c r="F12" i="29"/>
  <c r="M11" i="29"/>
  <c r="N11" i="29" s="1"/>
  <c r="F10" i="29"/>
  <c r="M9" i="29"/>
  <c r="N9" i="29" s="1"/>
  <c r="F8" i="29"/>
  <c r="M7" i="29"/>
  <c r="N7" i="29" s="1"/>
  <c r="F6" i="29"/>
  <c r="M5" i="29"/>
  <c r="N5" i="29" s="1"/>
  <c r="J23" i="29"/>
  <c r="D7" i="30"/>
  <c r="F5" i="30"/>
  <c r="K4" i="30"/>
  <c r="C7" i="31"/>
  <c r="H7" i="31"/>
  <c r="I7" i="31"/>
  <c r="D7" i="31"/>
  <c r="F5" i="31"/>
  <c r="F7" i="31" s="1"/>
  <c r="M5" i="31"/>
  <c r="N5" i="31" s="1"/>
  <c r="E7" i="31"/>
  <c r="K4" i="31"/>
  <c r="K7" i="31" s="1"/>
  <c r="M4" i="31"/>
  <c r="N4" i="31" s="1"/>
  <c r="J7" i="31"/>
  <c r="N7" i="31"/>
  <c r="F77" i="26"/>
  <c r="M77" i="26"/>
  <c r="N77" i="26" s="1"/>
  <c r="F76" i="26"/>
  <c r="M76" i="26"/>
  <c r="N76" i="26" s="1"/>
  <c r="F75" i="26"/>
  <c r="M75" i="26"/>
  <c r="N75" i="26" s="1"/>
  <c r="F74" i="26"/>
  <c r="M74" i="26"/>
  <c r="N74" i="26" s="1"/>
  <c r="F73" i="26"/>
  <c r="M73" i="26"/>
  <c r="N73" i="26" s="1"/>
  <c r="F72" i="26"/>
  <c r="M72" i="26"/>
  <c r="N72" i="26" s="1"/>
  <c r="F71" i="26"/>
  <c r="M71" i="26"/>
  <c r="N71" i="26" s="1"/>
  <c r="F70" i="26"/>
  <c r="M70" i="26"/>
  <c r="N70" i="26" s="1"/>
  <c r="F69" i="26"/>
  <c r="M69" i="26"/>
  <c r="N69" i="26" s="1"/>
  <c r="F68" i="26"/>
  <c r="M68" i="26"/>
  <c r="N68" i="26" s="1"/>
  <c r="F67" i="26"/>
  <c r="M67" i="26"/>
  <c r="N67" i="26" s="1"/>
  <c r="F66" i="26"/>
  <c r="M66" i="26"/>
  <c r="N66" i="26" s="1"/>
  <c r="F65" i="26"/>
  <c r="M65" i="26"/>
  <c r="N65" i="26" s="1"/>
  <c r="F64" i="26"/>
  <c r="M64" i="26"/>
  <c r="N64" i="26" s="1"/>
  <c r="F63" i="26"/>
  <c r="M63" i="26"/>
  <c r="N63" i="26" s="1"/>
  <c r="F62" i="26"/>
  <c r="M62" i="26"/>
  <c r="N62" i="26" s="1"/>
  <c r="F61" i="26"/>
  <c r="M61" i="26"/>
  <c r="N61" i="26" s="1"/>
  <c r="F60" i="26"/>
  <c r="M60" i="26"/>
  <c r="N60" i="26" s="1"/>
  <c r="F59" i="26"/>
  <c r="M59" i="26"/>
  <c r="N59" i="26" s="1"/>
  <c r="F58" i="26"/>
  <c r="M58" i="26"/>
  <c r="N58" i="26" s="1"/>
  <c r="F57" i="26"/>
  <c r="M57" i="26"/>
  <c r="N57" i="26" s="1"/>
  <c r="F56" i="26"/>
  <c r="M56" i="26"/>
  <c r="N56" i="26" s="1"/>
  <c r="F55" i="26"/>
  <c r="M55" i="26"/>
  <c r="N55" i="26" s="1"/>
  <c r="F54" i="26"/>
  <c r="M54" i="26"/>
  <c r="N54" i="26" s="1"/>
  <c r="F53" i="26"/>
  <c r="M53" i="26"/>
  <c r="N53" i="26" s="1"/>
  <c r="F52" i="26"/>
  <c r="M52" i="26"/>
  <c r="N52" i="26" s="1"/>
  <c r="F51" i="26"/>
  <c r="M51" i="26"/>
  <c r="N51" i="26" s="1"/>
  <c r="F50" i="26"/>
  <c r="M50" i="26"/>
  <c r="N50" i="26" s="1"/>
  <c r="F49" i="26"/>
  <c r="M49" i="26"/>
  <c r="N49" i="26" s="1"/>
  <c r="F48" i="26"/>
  <c r="M48" i="26"/>
  <c r="N48" i="26" s="1"/>
  <c r="F47" i="26"/>
  <c r="M47" i="26"/>
  <c r="N47" i="26" s="1"/>
  <c r="F46" i="26"/>
  <c r="M46" i="26"/>
  <c r="N46" i="26" s="1"/>
  <c r="F45" i="26"/>
  <c r="M45" i="26"/>
  <c r="N45" i="26" s="1"/>
  <c r="F44" i="26"/>
  <c r="M44" i="26"/>
  <c r="N44" i="26" s="1"/>
  <c r="F43" i="26"/>
  <c r="M43" i="26"/>
  <c r="N43" i="26" s="1"/>
  <c r="F42" i="26"/>
  <c r="M42" i="26"/>
  <c r="N42" i="26" s="1"/>
  <c r="F41" i="26"/>
  <c r="M41" i="26"/>
  <c r="N41" i="26" s="1"/>
  <c r="F40" i="26"/>
  <c r="M40" i="26"/>
  <c r="N40" i="26" s="1"/>
  <c r="F39" i="26"/>
  <c r="M39" i="26"/>
  <c r="N39" i="26" s="1"/>
  <c r="F38" i="26"/>
  <c r="M38" i="26"/>
  <c r="N38" i="26" s="1"/>
  <c r="F37" i="26"/>
  <c r="M37" i="26"/>
  <c r="N37" i="26" s="1"/>
  <c r="F36" i="26"/>
  <c r="M36" i="26"/>
  <c r="N36" i="26" s="1"/>
  <c r="F35" i="26"/>
  <c r="M35" i="26"/>
  <c r="N35" i="26" s="1"/>
  <c r="F34" i="26"/>
  <c r="M34" i="26"/>
  <c r="N34" i="26" s="1"/>
  <c r="F33" i="26"/>
  <c r="M33" i="26"/>
  <c r="N33" i="26" s="1"/>
  <c r="F32" i="26"/>
  <c r="M32" i="26"/>
  <c r="N32" i="26" s="1"/>
  <c r="F31" i="26"/>
  <c r="M31" i="26"/>
  <c r="N31" i="26" s="1"/>
  <c r="F30" i="26"/>
  <c r="M30" i="26"/>
  <c r="N30" i="26" s="1"/>
  <c r="F29" i="26"/>
  <c r="M29" i="26"/>
  <c r="N29" i="26" s="1"/>
  <c r="F28" i="26"/>
  <c r="M28" i="26"/>
  <c r="N28" i="26" s="1"/>
  <c r="F27" i="26"/>
  <c r="M27" i="26"/>
  <c r="N27" i="26" s="1"/>
  <c r="F26" i="26"/>
  <c r="M26" i="26"/>
  <c r="N26" i="26" s="1"/>
  <c r="F25" i="26"/>
  <c r="M25" i="26"/>
  <c r="N25" i="26" s="1"/>
  <c r="F24" i="26"/>
  <c r="M24" i="26"/>
  <c r="N24" i="26" s="1"/>
  <c r="F23" i="26"/>
  <c r="M23" i="26"/>
  <c r="N23" i="26" s="1"/>
  <c r="F22" i="26"/>
  <c r="M22" i="26"/>
  <c r="N22" i="26" s="1"/>
  <c r="F21" i="26"/>
  <c r="M21" i="26"/>
  <c r="N21" i="26" s="1"/>
  <c r="F20" i="26"/>
  <c r="M20" i="26"/>
  <c r="N20" i="26" s="1"/>
  <c r="F19" i="26"/>
  <c r="M19" i="26"/>
  <c r="N19" i="26" s="1"/>
  <c r="F18" i="26"/>
  <c r="M18" i="26"/>
  <c r="N18" i="26" s="1"/>
  <c r="F17" i="26"/>
  <c r="M17" i="26"/>
  <c r="N17" i="26" s="1"/>
  <c r="F16" i="26"/>
  <c r="M16" i="26"/>
  <c r="N16" i="26" s="1"/>
  <c r="F15" i="26"/>
  <c r="M15" i="26"/>
  <c r="N15" i="26" s="1"/>
  <c r="F14" i="26"/>
  <c r="M14" i="26"/>
  <c r="N14" i="26" s="1"/>
  <c r="F13" i="26"/>
  <c r="M13" i="26"/>
  <c r="N13" i="26" s="1"/>
  <c r="F12" i="26"/>
  <c r="M12" i="26"/>
  <c r="N12" i="26" s="1"/>
  <c r="F11" i="26"/>
  <c r="M11" i="26"/>
  <c r="N11" i="26" s="1"/>
  <c r="F10" i="26"/>
  <c r="M10" i="26"/>
  <c r="N10" i="26" s="1"/>
  <c r="F9" i="26"/>
  <c r="M9" i="26"/>
  <c r="N9" i="26" s="1"/>
  <c r="F8" i="26"/>
  <c r="M8" i="26"/>
  <c r="N8" i="26" s="1"/>
  <c r="F7" i="26"/>
  <c r="M7" i="26"/>
  <c r="N7" i="26" s="1"/>
  <c r="F6" i="26"/>
  <c r="M6" i="26"/>
  <c r="N6" i="26" s="1"/>
  <c r="F5" i="26"/>
  <c r="M5" i="26"/>
  <c r="N5" i="26" s="1"/>
  <c r="F4" i="26"/>
  <c r="M4" i="26"/>
  <c r="N4" i="26" s="1"/>
  <c r="F29" i="27"/>
  <c r="M29" i="27"/>
  <c r="N29" i="27" s="1"/>
  <c r="F28" i="27"/>
  <c r="M28" i="27"/>
  <c r="N28" i="27" s="1"/>
  <c r="F27" i="27"/>
  <c r="M27" i="27"/>
  <c r="N27" i="27" s="1"/>
  <c r="F26" i="27"/>
  <c r="M26" i="27"/>
  <c r="N26" i="27" s="1"/>
  <c r="K25" i="27"/>
  <c r="M25" i="27"/>
  <c r="N25" i="27" s="1"/>
  <c r="J31" i="27"/>
  <c r="I79" i="26"/>
  <c r="D79" i="26"/>
  <c r="C79" i="26"/>
  <c r="E31" i="27" l="1"/>
  <c r="F4" i="29"/>
  <c r="F6" i="27"/>
  <c r="F31" i="27" s="1"/>
  <c r="M7" i="30"/>
  <c r="N4" i="30"/>
  <c r="F7" i="30"/>
  <c r="N23" i="29"/>
  <c r="F23" i="29"/>
  <c r="K39" i="28"/>
  <c r="M7" i="31"/>
  <c r="M23" i="29"/>
  <c r="K7" i="30"/>
  <c r="N7" i="30"/>
  <c r="F39" i="28"/>
  <c r="M39" i="28"/>
  <c r="K31" i="27"/>
  <c r="M31" i="27"/>
  <c r="H79" i="26"/>
  <c r="N39" i="28" l="1"/>
  <c r="N31" i="27"/>
  <c r="J79" i="26"/>
  <c r="K79" i="26"/>
  <c r="M79" i="26"/>
  <c r="E79" i="26"/>
  <c r="F79" i="26" l="1"/>
  <c r="N79" i="26"/>
</calcChain>
</file>

<file path=xl/sharedStrings.xml><?xml version="1.0" encoding="utf-8"?>
<sst xmlns="http://schemas.openxmlformats.org/spreadsheetml/2006/main" count="708" uniqueCount="188">
  <si>
    <t>Lending Library</t>
  </si>
  <si>
    <t>Paymen Calculation</t>
  </si>
  <si>
    <t>over $100?</t>
  </si>
  <si>
    <t>12 month total of reimbursable loans</t>
  </si>
  <si>
    <t>Dunellen</t>
  </si>
  <si>
    <t>Edison</t>
  </si>
  <si>
    <t>Kenilworth</t>
  </si>
  <si>
    <t>Long Branch</t>
  </si>
  <si>
    <t>Manville</t>
  </si>
  <si>
    <t>Matawan Aberdeen</t>
  </si>
  <si>
    <t>Metuchen</t>
  </si>
  <si>
    <t>Milltown</t>
  </si>
  <si>
    <t>Monroe</t>
  </si>
  <si>
    <t>New Brunswick</t>
  </si>
  <si>
    <t>North Brunswick</t>
  </si>
  <si>
    <t>Old Bridge</t>
  </si>
  <si>
    <t>Plainfield</t>
  </si>
  <si>
    <t>Plainsboro</t>
  </si>
  <si>
    <t>Red Bank</t>
  </si>
  <si>
    <t>Roselle</t>
  </si>
  <si>
    <t>Roselle Park</t>
  </si>
  <si>
    <t>Sayreville</t>
  </si>
  <si>
    <t>South Brunswick</t>
  </si>
  <si>
    <t>South River</t>
  </si>
  <si>
    <t>Spotswood</t>
  </si>
  <si>
    <t>MAIN</t>
  </si>
  <si>
    <t>Bernards Twp</t>
  </si>
  <si>
    <t>Boonton</t>
  </si>
  <si>
    <t>Butler</t>
  </si>
  <si>
    <t>Library of the Chathams</t>
  </si>
  <si>
    <t>Chester</t>
  </si>
  <si>
    <t>Denville</t>
  </si>
  <si>
    <t>Dover</t>
  </si>
  <si>
    <t>East Hanover</t>
  </si>
  <si>
    <t>Florham Twp</t>
  </si>
  <si>
    <t>Harding Twp</t>
  </si>
  <si>
    <t>Jefferson Twp</t>
  </si>
  <si>
    <t>Kinnelon</t>
  </si>
  <si>
    <t>Lincoln Park</t>
  </si>
  <si>
    <t>Long Hill Twp</t>
  </si>
  <si>
    <t>Madison</t>
  </si>
  <si>
    <t>Mendham Boro</t>
  </si>
  <si>
    <t>Mendham Twp</t>
  </si>
  <si>
    <t>Montville</t>
  </si>
  <si>
    <t>Morris Co Lib</t>
  </si>
  <si>
    <t>Morris Plains</t>
  </si>
  <si>
    <t>Morristown &amp; Morris Twp</t>
  </si>
  <si>
    <t>Mountain Lakes</t>
  </si>
  <si>
    <t>Mount Arlington</t>
  </si>
  <si>
    <t>Mount Olive</t>
  </si>
  <si>
    <t>Parsippany-Troy Hills</t>
  </si>
  <si>
    <t>Pequannock Twp</t>
  </si>
  <si>
    <t>Randolph Twp</t>
  </si>
  <si>
    <t>Riverdale</t>
  </si>
  <si>
    <t>Rockaway Boro</t>
  </si>
  <si>
    <t>Rockaway Twp</t>
  </si>
  <si>
    <t>Roxbury Twp</t>
  </si>
  <si>
    <t>Washington Twp</t>
  </si>
  <si>
    <t>Wharton</t>
  </si>
  <si>
    <t>Whippanong</t>
  </si>
  <si>
    <t>LMxAC</t>
  </si>
  <si>
    <t>Middlesex</t>
  </si>
  <si>
    <t>Perth Amboy</t>
  </si>
  <si>
    <t>JanJun</t>
  </si>
  <si>
    <t>Courtesy</t>
  </si>
  <si>
    <t>JulDec</t>
  </si>
  <si>
    <t>Total</t>
  </si>
  <si>
    <t>PALS</t>
  </si>
  <si>
    <t>Bloomingdale</t>
  </si>
  <si>
    <t>Caldwell</t>
  </si>
  <si>
    <t>Cedar Grove</t>
  </si>
  <si>
    <t>Clifton</t>
  </si>
  <si>
    <t>Haledon</t>
  </si>
  <si>
    <t>Hawthorne</t>
  </si>
  <si>
    <t>Little Falls</t>
  </si>
  <si>
    <t>North Haledon</t>
  </si>
  <si>
    <t>Orange</t>
  </si>
  <si>
    <t>Passaic</t>
  </si>
  <si>
    <t>Paterson</t>
  </si>
  <si>
    <t>Pompton Lakes</t>
  </si>
  <si>
    <t>Ringwood</t>
  </si>
  <si>
    <t>Totowa</t>
  </si>
  <si>
    <t>Wanaque</t>
  </si>
  <si>
    <t>West Milford</t>
  </si>
  <si>
    <t>West Paterson</t>
  </si>
  <si>
    <t>BCCLS</t>
  </si>
  <si>
    <t>Allendale</t>
  </si>
  <si>
    <t>Bergenfield</t>
  </si>
  <si>
    <t>Bloomfield</t>
  </si>
  <si>
    <t>Bogota</t>
  </si>
  <si>
    <t>Carlstadt</t>
  </si>
  <si>
    <t>Cliffside Park</t>
  </si>
  <si>
    <t>Closter</t>
  </si>
  <si>
    <t>Cresskill</t>
  </si>
  <si>
    <t>Demarest</t>
  </si>
  <si>
    <t>Dumont</t>
  </si>
  <si>
    <t>East Rutherford</t>
  </si>
  <si>
    <t>Edgewater</t>
  </si>
  <si>
    <t>Elmwood Park</t>
  </si>
  <si>
    <t>Emerson</t>
  </si>
  <si>
    <t>Englewood</t>
  </si>
  <si>
    <t>Fair Lawn</t>
  </si>
  <si>
    <t>Fairview</t>
  </si>
  <si>
    <t>Fort Lee</t>
  </si>
  <si>
    <t>Franklin Lakes</t>
  </si>
  <si>
    <t>Garfield</t>
  </si>
  <si>
    <t>Glen Ridge</t>
  </si>
  <si>
    <t>Glen Rock</t>
  </si>
  <si>
    <t>Hackensack</t>
  </si>
  <si>
    <t>Harrington Park</t>
  </si>
  <si>
    <t>Hasbrouck Heights</t>
  </si>
  <si>
    <t>Haworth</t>
  </si>
  <si>
    <t>Hillsdale</t>
  </si>
  <si>
    <t>Hoboken</t>
  </si>
  <si>
    <t>Ho-Ho-Kus</t>
  </si>
  <si>
    <t>Leonia</t>
  </si>
  <si>
    <t>Little Ferry</t>
  </si>
  <si>
    <t>Livingston</t>
  </si>
  <si>
    <t>Lodi</t>
  </si>
  <si>
    <t>Lyndhurst</t>
  </si>
  <si>
    <t>Mahwah</t>
  </si>
  <si>
    <t>Maywood</t>
  </si>
  <si>
    <t>Midland Park</t>
  </si>
  <si>
    <t>Millburn</t>
  </si>
  <si>
    <t>Montclair</t>
  </si>
  <si>
    <t>Montvale</t>
  </si>
  <si>
    <t>New Milford</t>
  </si>
  <si>
    <t>North Arlington</t>
  </si>
  <si>
    <t>North Bergen</t>
  </si>
  <si>
    <t>Norwood</t>
  </si>
  <si>
    <t>Nutley</t>
  </si>
  <si>
    <t>Oakland</t>
  </si>
  <si>
    <t>Old Tappan</t>
  </si>
  <si>
    <t>Oradell</t>
  </si>
  <si>
    <t>Palisades Park</t>
  </si>
  <si>
    <t>Paramus</t>
  </si>
  <si>
    <t>Park Ridge</t>
  </si>
  <si>
    <t>Ramsey</t>
  </si>
  <si>
    <t>Ridgefield</t>
  </si>
  <si>
    <t>Ridgefield Park</t>
  </si>
  <si>
    <t>Ridgewood</t>
  </si>
  <si>
    <t>River Edge</t>
  </si>
  <si>
    <t>River Vale</t>
  </si>
  <si>
    <t>Rochelle Park</t>
  </si>
  <si>
    <t>Roseland</t>
  </si>
  <si>
    <t>Rutherford</t>
  </si>
  <si>
    <t>Saddle rook</t>
  </si>
  <si>
    <t>Secaucus</t>
  </si>
  <si>
    <t>Teaneck</t>
  </si>
  <si>
    <t>Tenafly</t>
  </si>
  <si>
    <t>Upper Saddle River</t>
  </si>
  <si>
    <t>Waldwick</t>
  </si>
  <si>
    <t>Wallington</t>
  </si>
  <si>
    <t>Twp of Washington</t>
  </si>
  <si>
    <t>Weehawken</t>
  </si>
  <si>
    <t>West Caldwell</t>
  </si>
  <si>
    <t>Westwood</t>
  </si>
  <si>
    <t>Wood-Ridge</t>
  </si>
  <si>
    <t>Wyckoff</t>
  </si>
  <si>
    <t>Sussex County</t>
  </si>
  <si>
    <t>Sparta</t>
  </si>
  <si>
    <t>Sussex Co Lib</t>
  </si>
  <si>
    <t>Warren County</t>
  </si>
  <si>
    <t>Hackettstown</t>
  </si>
  <si>
    <t>Warren Co Lib</t>
  </si>
  <si>
    <t>Wayne</t>
  </si>
  <si>
    <t>Jamesburg</t>
  </si>
  <si>
    <t>Piscataway</t>
  </si>
  <si>
    <t>Carteret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</si>
  <si>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</si>
  <si>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</si>
  <si>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</si>
  <si>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</si>
  <si>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</si>
  <si>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</si>
  <si>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</si>
  <si>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</si>
  <si>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</si>
  <si>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</si>
  <si>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</si>
  <si>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</si>
  <si>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-50 per month</t>
  </si>
  <si>
    <t>Saddle Brook</t>
  </si>
  <si>
    <t>Woodland Park</t>
  </si>
  <si>
    <t>After Courtesy</t>
  </si>
  <si>
    <t>PALS Plus</t>
  </si>
  <si>
    <t>Fairfield</t>
  </si>
  <si>
    <t>Over $100?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</si>
</sst>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wrapText="1"/>
    </xf>
    <xf numFmtId="8" fontId="0" fillId="0" borderId="0" xfId="0" applyNumberFormat="1" applyAlignment="1">
      <alignment wrapText="1"/>
    </xf>
    <xf numFmtId="0" fontId="1" fillId="0" borderId="0" xfId="0" applyFont="1" applyAlignment="1">
      <alignment wrapText="1"/>
    </xf>
    <xf numFmtId="0" fontId="0" fillId="0" borderId="0" xfId="0" quotePrefix="1" applyAlignment="1">
      <alignment wrapText="1"/>
    </xf>
    <xf numFmtId="44" fontId="0" fillId="0" borderId="0" xfId="1" applyFont="1"/>
    <xf numFmtId="0" fontId="0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"/>
  <sheetViews>
    <sheetView tabSelected="1" workbookViewId="0"/>
  </sheetViews>
  <sheetFormatPr defaultRowHeight="14.4" x14ac:dyDescent="0.3"/>
  <cols>
    <col min="1" max="1" width="10.109375" customWidth="1"/>
    <col min="5" max="5" width="13.44140625" customWidth="1"/>
    <col min="6" max="6" width="11.109375" bestFit="1" customWidth="1"/>
    <col min="10" max="10" width="11.44140625" customWidth="1"/>
    <col min="11" max="11" width="11.109375" bestFit="1" customWidth="1"/>
    <col min="13" max="13" width="19.5546875" customWidth="1"/>
    <col min="14" max="14" width="11.109375" bestFit="1" customWidth="1"/>
    <col min="18" max="18" width="8.88671875" customWidth="1"/>
  </cols>
  <sheetData>
    <row r="1" spans="1:14" s="3" customFormat="1" x14ac:dyDescent="0.3">
      <c r="E1" s="4">
        <v>0.3</v>
      </c>
      <c r="J1" s="4">
        <v>0.3</v>
      </c>
    </row>
    <row r="2" spans="1:14" s="3" customFormat="1" ht="28.8" x14ac:dyDescent="0.3">
      <c r="A2" s="3" t="s">
        <v>0</v>
      </c>
      <c r="C2" s="3" t="s">
        <v>63</v>
      </c>
      <c r="D2" s="3" t="s">
        <v>64</v>
      </c>
      <c r="E2" s="3" t="s">
        <v>1</v>
      </c>
      <c r="F2" s="3" t="s">
        <v>2</v>
      </c>
      <c r="H2" s="3" t="s">
        <v>65</v>
      </c>
      <c r="I2" s="3" t="s">
        <v>64</v>
      </c>
      <c r="J2" s="3" t="s">
        <v>1</v>
      </c>
      <c r="K2" s="3" t="s">
        <v>2</v>
      </c>
      <c r="M2" s="3" t="s">
        <v>3</v>
      </c>
      <c r="N2" s="8" t="s">
        <v>187</v>
      </c>
    </row>
    <row r="3" spans="1:14" s="3" customFormat="1" ht="28.8" x14ac:dyDescent="0.3">
      <c r="A3" s="5" t="s">
        <v>85</v>
      </c>
      <c r="D3" s="6" t="s">
        <v>181</v>
      </c>
      <c r="I3" s="6" t="s">
        <v>181</v>
      </c>
    </row>
    <row r="4" spans="1:14" x14ac:dyDescent="0.3">
      <c r="A4" t="s">
        <v>86</v>
      </c>
      <c r="C4">
        <f>SUM(BCCLSPC!B2:G2)</f>
        <v>457</v>
      </c>
      <c r="D4">
        <f>SUM(BCCLSPC!O2:T2)</f>
        <v>204</v>
      </c>
      <c r="E4" s="7">
        <f>PRODUCT(D4,$E$1)</f>
        <v>61.199999999999996</v>
      </c>
      <c r="F4" s="7">
        <f>IF(E4&gt;100,E4,0)</f>
        <v>0</v>
      </c>
      <c r="H4">
        <f>SUM(BCCLSPC!H2:M2)</f>
        <v>178</v>
      </c>
      <c r="I4">
        <f>SUM(BCCLSPC!U2:Z2)</f>
        <v>45</v>
      </c>
      <c r="J4" s="7">
        <f>PRODUCT(I4,$J$1)</f>
        <v>13.5</v>
      </c>
      <c r="K4" s="7">
        <f>IF(J4&gt;100,J4,0)</f>
        <v>0</v>
      </c>
      <c r="M4" s="7">
        <f t="shared" ref="M4:M35" si="0">SUM(E4,J4)</f>
        <v>74.699999999999989</v>
      </c>
      <c r="N4" s="7">
        <f>IF(M4&gt;100,M4,0)</f>
        <v>0</v>
      </c>
    </row>
    <row r="5" spans="1:14" x14ac:dyDescent="0.3">
      <c r="A5" t="s">
        <v>87</v>
      </c>
      <c r="C5">
        <f>SUM(BCCLSPC!B3:G3)</f>
        <v>217</v>
      </c>
      <c r="D5">
        <f>SUM(BCCLSPC!O3:T3)</f>
        <v>27</v>
      </c>
      <c r="E5" s="7">
        <f>PRODUCT(D5,$E$1)</f>
        <v>8.1</v>
      </c>
      <c r="F5" s="7">
        <f t="shared" ref="F5:F67" si="1">IF(E5&gt;100,E5,0)</f>
        <v>0</v>
      </c>
      <c r="H5">
        <f>SUM(BCCLSPC!H3:M3)</f>
        <v>99</v>
      </c>
      <c r="I5">
        <f>SUM(BCCLSPC!U3:Z3)</f>
        <v>0</v>
      </c>
      <c r="J5" s="7">
        <f t="shared" ref="J5:J67" si="2">PRODUCT(I5,$J$1)</f>
        <v>0</v>
      </c>
      <c r="K5" s="7">
        <f t="shared" ref="K5:K67" si="3">IF(J5&gt;100,J5,0)</f>
        <v>0</v>
      </c>
      <c r="M5" s="7">
        <f t="shared" si="0"/>
        <v>8.1</v>
      </c>
      <c r="N5" s="7">
        <f t="shared" ref="N5:N68" si="4">IF(M5&gt;100,M5,0)</f>
        <v>0</v>
      </c>
    </row>
    <row r="6" spans="1:14" x14ac:dyDescent="0.3">
      <c r="A6" t="s">
        <v>88</v>
      </c>
      <c r="C6">
        <f>SUM(BCCLSPC!B4:G4)</f>
        <v>61</v>
      </c>
      <c r="D6">
        <f>SUM(BCCLSPC!O4:T4)</f>
        <v>0</v>
      </c>
      <c r="E6" s="7">
        <f t="shared" ref="E6:E68" si="5">PRODUCT(D6,$E$1)</f>
        <v>0</v>
      </c>
      <c r="F6" s="7">
        <f t="shared" si="1"/>
        <v>0</v>
      </c>
      <c r="H6">
        <f>SUM(BCCLSPC!H4:M4)</f>
        <v>64</v>
      </c>
      <c r="I6">
        <f>SUM(BCCLSPC!U4:Z4)</f>
        <v>0</v>
      </c>
      <c r="J6" s="7">
        <f t="shared" si="2"/>
        <v>0</v>
      </c>
      <c r="K6" s="7">
        <f t="shared" si="3"/>
        <v>0</v>
      </c>
      <c r="M6" s="7">
        <f t="shared" si="0"/>
        <v>0</v>
      </c>
      <c r="N6" s="7">
        <f t="shared" si="4"/>
        <v>0</v>
      </c>
    </row>
    <row r="7" spans="1:14" x14ac:dyDescent="0.3">
      <c r="A7" t="s">
        <v>89</v>
      </c>
      <c r="C7">
        <f>SUM(BCCLSPC!B5:G5)</f>
        <v>113</v>
      </c>
      <c r="D7">
        <f>SUM(BCCLSPC!O5:T5)</f>
        <v>0</v>
      </c>
      <c r="E7" s="7">
        <f t="shared" si="5"/>
        <v>0</v>
      </c>
      <c r="F7" s="7">
        <f t="shared" si="1"/>
        <v>0</v>
      </c>
      <c r="H7">
        <f>SUM(BCCLSPC!H5:M5)</f>
        <v>57</v>
      </c>
      <c r="I7">
        <f>SUM(BCCLSPC!U5:Z5)</f>
        <v>0</v>
      </c>
      <c r="J7" s="7">
        <f t="shared" si="2"/>
        <v>0</v>
      </c>
      <c r="K7" s="7">
        <f t="shared" si="3"/>
        <v>0</v>
      </c>
      <c r="M7" s="7">
        <f t="shared" si="0"/>
        <v>0</v>
      </c>
      <c r="N7" s="7">
        <f t="shared" si="4"/>
        <v>0</v>
      </c>
    </row>
    <row r="8" spans="1:14" x14ac:dyDescent="0.3">
      <c r="A8" t="s">
        <v>90</v>
      </c>
      <c r="C8">
        <f>SUM(BCCLSPC!B6:G6)</f>
        <v>207</v>
      </c>
      <c r="D8">
        <f>SUM(BCCLSPC!O6:T6)</f>
        <v>15</v>
      </c>
      <c r="E8" s="7">
        <f t="shared" si="5"/>
        <v>4.5</v>
      </c>
      <c r="F8" s="7">
        <f t="shared" si="1"/>
        <v>0</v>
      </c>
      <c r="H8">
        <f>SUM(BCCLSPC!H6:M6)</f>
        <v>193</v>
      </c>
      <c r="I8">
        <f>SUM(BCCLSPC!U6:Z6)</f>
        <v>0</v>
      </c>
      <c r="J8" s="7">
        <f t="shared" si="2"/>
        <v>0</v>
      </c>
      <c r="K8" s="7">
        <f t="shared" si="3"/>
        <v>0</v>
      </c>
      <c r="M8" s="7">
        <f t="shared" si="0"/>
        <v>4.5</v>
      </c>
      <c r="N8" s="7">
        <f t="shared" si="4"/>
        <v>0</v>
      </c>
    </row>
    <row r="9" spans="1:14" x14ac:dyDescent="0.3">
      <c r="A9" t="s">
        <v>91</v>
      </c>
      <c r="C9">
        <f>SUM(BCCLSPC!B7:G7)</f>
        <v>57</v>
      </c>
      <c r="D9">
        <f>SUM(BCCLSPC!O7:T7)</f>
        <v>0</v>
      </c>
      <c r="E9" s="7">
        <f t="shared" si="5"/>
        <v>0</v>
      </c>
      <c r="F9" s="7">
        <f t="shared" si="1"/>
        <v>0</v>
      </c>
      <c r="H9">
        <f>SUM(BCCLSPC!H7:M7)</f>
        <v>7</v>
      </c>
      <c r="I9">
        <f>SUM(BCCLSPC!U7:Z7)</f>
        <v>0</v>
      </c>
      <c r="J9" s="7">
        <f t="shared" si="2"/>
        <v>0</v>
      </c>
      <c r="K9" s="7">
        <f t="shared" si="3"/>
        <v>0</v>
      </c>
      <c r="M9" s="7">
        <f t="shared" si="0"/>
        <v>0</v>
      </c>
      <c r="N9" s="7">
        <f t="shared" si="4"/>
        <v>0</v>
      </c>
    </row>
    <row r="10" spans="1:14" x14ac:dyDescent="0.3">
      <c r="A10" t="s">
        <v>92</v>
      </c>
      <c r="C10">
        <f>SUM(BCCLSPC!B8:G8)</f>
        <v>47</v>
      </c>
      <c r="D10">
        <f>SUM(BCCLSPC!O8:T8)</f>
        <v>0</v>
      </c>
      <c r="E10" s="7">
        <f t="shared" si="5"/>
        <v>0</v>
      </c>
      <c r="F10" s="7">
        <f t="shared" si="1"/>
        <v>0</v>
      </c>
      <c r="H10">
        <f>SUM(BCCLSPC!H8:M8)</f>
        <v>40</v>
      </c>
      <c r="I10">
        <f>SUM(BCCLSPC!U8:Z8)</f>
        <v>0</v>
      </c>
      <c r="J10" s="7">
        <f t="shared" si="2"/>
        <v>0</v>
      </c>
      <c r="K10" s="7">
        <f t="shared" si="3"/>
        <v>0</v>
      </c>
      <c r="M10" s="7">
        <f t="shared" si="0"/>
        <v>0</v>
      </c>
      <c r="N10" s="7">
        <f t="shared" si="4"/>
        <v>0</v>
      </c>
    </row>
    <row r="11" spans="1:14" x14ac:dyDescent="0.3">
      <c r="A11" t="s">
        <v>93</v>
      </c>
      <c r="C11">
        <f>SUM(BCCLSPC!B9:G9)</f>
        <v>25</v>
      </c>
      <c r="D11">
        <f>SUM(BCCLSPC!O9:T9)</f>
        <v>0</v>
      </c>
      <c r="E11" s="7">
        <f t="shared" si="5"/>
        <v>0</v>
      </c>
      <c r="F11" s="7">
        <f t="shared" si="1"/>
        <v>0</v>
      </c>
      <c r="H11">
        <f>SUM(BCCLSPC!H9:M9)</f>
        <v>40</v>
      </c>
      <c r="I11">
        <f>SUM(BCCLSPC!U9:Z9)</f>
        <v>0</v>
      </c>
      <c r="J11" s="7">
        <f t="shared" si="2"/>
        <v>0</v>
      </c>
      <c r="K11" s="7">
        <f t="shared" si="3"/>
        <v>0</v>
      </c>
      <c r="M11" s="7">
        <f t="shared" si="0"/>
        <v>0</v>
      </c>
      <c r="N11" s="7">
        <f t="shared" si="4"/>
        <v>0</v>
      </c>
    </row>
    <row r="12" spans="1:14" x14ac:dyDescent="0.3">
      <c r="A12" t="s">
        <v>94</v>
      </c>
      <c r="C12">
        <f>SUM(BCCLSPC!B10:G10)</f>
        <v>43</v>
      </c>
      <c r="D12">
        <f>SUM(BCCLSPC!O10:T10)</f>
        <v>0</v>
      </c>
      <c r="E12" s="7">
        <f t="shared" si="5"/>
        <v>0</v>
      </c>
      <c r="F12" s="7">
        <f t="shared" si="1"/>
        <v>0</v>
      </c>
      <c r="H12">
        <f>SUM(BCCLSPC!H10:M10)</f>
        <v>59</v>
      </c>
      <c r="I12">
        <f>SUM(BCCLSPC!U10:Z10)</f>
        <v>0</v>
      </c>
      <c r="J12" s="7">
        <f t="shared" si="2"/>
        <v>0</v>
      </c>
      <c r="K12" s="7">
        <f t="shared" si="3"/>
        <v>0</v>
      </c>
      <c r="M12" s="7">
        <f t="shared" si="0"/>
        <v>0</v>
      </c>
      <c r="N12" s="7">
        <f t="shared" si="4"/>
        <v>0</v>
      </c>
    </row>
    <row r="13" spans="1:14" x14ac:dyDescent="0.3">
      <c r="A13" t="s">
        <v>95</v>
      </c>
      <c r="C13">
        <f>SUM(BCCLSPC!B11:G11)</f>
        <v>29</v>
      </c>
      <c r="D13">
        <f>SUM(BCCLSPC!O11:T11)</f>
        <v>0</v>
      </c>
      <c r="E13" s="7">
        <f t="shared" si="5"/>
        <v>0</v>
      </c>
      <c r="F13" s="7">
        <f t="shared" si="1"/>
        <v>0</v>
      </c>
      <c r="H13">
        <f>SUM(BCCLSPC!H11:M11)</f>
        <v>8</v>
      </c>
      <c r="I13">
        <f>SUM(BCCLSPC!U11:Z11)</f>
        <v>0</v>
      </c>
      <c r="J13" s="7">
        <f t="shared" si="2"/>
        <v>0</v>
      </c>
      <c r="K13" s="7">
        <f t="shared" si="3"/>
        <v>0</v>
      </c>
      <c r="M13" s="7">
        <f t="shared" si="0"/>
        <v>0</v>
      </c>
      <c r="N13" s="7">
        <f t="shared" si="4"/>
        <v>0</v>
      </c>
    </row>
    <row r="14" spans="1:14" x14ac:dyDescent="0.3">
      <c r="A14" t="s">
        <v>96</v>
      </c>
      <c r="C14">
        <f>SUM(BCCLSPC!B12:G12)</f>
        <v>115</v>
      </c>
      <c r="D14">
        <f>SUM(BCCLSPC!O12:T12)</f>
        <v>5</v>
      </c>
      <c r="E14" s="7">
        <f t="shared" si="5"/>
        <v>1.5</v>
      </c>
      <c r="F14" s="7">
        <f t="shared" si="1"/>
        <v>0</v>
      </c>
      <c r="H14">
        <f>SUM(BCCLSPC!H12:M12)</f>
        <v>119</v>
      </c>
      <c r="I14">
        <f>SUM(BCCLSPC!U12:Z12)</f>
        <v>0</v>
      </c>
      <c r="J14" s="7">
        <f t="shared" si="2"/>
        <v>0</v>
      </c>
      <c r="K14" s="7">
        <f t="shared" si="3"/>
        <v>0</v>
      </c>
      <c r="M14" s="7">
        <f t="shared" si="0"/>
        <v>1.5</v>
      </c>
      <c r="N14" s="7">
        <f t="shared" si="4"/>
        <v>0</v>
      </c>
    </row>
    <row r="15" spans="1:14" x14ac:dyDescent="0.3">
      <c r="A15" t="s">
        <v>97</v>
      </c>
      <c r="C15">
        <f>SUM(BCCLSPC!B13:G13)</f>
        <v>30</v>
      </c>
      <c r="D15">
        <f>SUM(BCCLSPC!O13:T13)</f>
        <v>0</v>
      </c>
      <c r="E15" s="7">
        <f t="shared" si="5"/>
        <v>0</v>
      </c>
      <c r="F15" s="7">
        <f t="shared" si="1"/>
        <v>0</v>
      </c>
      <c r="H15">
        <f>SUM(BCCLSPC!H13:M13)</f>
        <v>3</v>
      </c>
      <c r="I15">
        <f>SUM(BCCLSPC!U13:Z13)</f>
        <v>0</v>
      </c>
      <c r="J15" s="7">
        <f t="shared" si="2"/>
        <v>0</v>
      </c>
      <c r="K15" s="7">
        <f t="shared" si="3"/>
        <v>0</v>
      </c>
      <c r="M15" s="7">
        <f t="shared" si="0"/>
        <v>0</v>
      </c>
      <c r="N15" s="7">
        <f t="shared" si="4"/>
        <v>0</v>
      </c>
    </row>
    <row r="16" spans="1:14" x14ac:dyDescent="0.3">
      <c r="A16" t="s">
        <v>98</v>
      </c>
      <c r="C16">
        <f>SUM(BCCLSPC!B14:G14)</f>
        <v>1408</v>
      </c>
      <c r="D16">
        <f>SUM(BCCLSPC!O14:T14)</f>
        <v>1108</v>
      </c>
      <c r="E16" s="7">
        <f t="shared" si="5"/>
        <v>332.4</v>
      </c>
      <c r="F16" s="7">
        <f t="shared" si="1"/>
        <v>332.4</v>
      </c>
      <c r="H16">
        <f>SUM(BCCLSPC!H14:M14)</f>
        <v>1363</v>
      </c>
      <c r="I16">
        <f>SUM(BCCLSPC!U14:Z14)</f>
        <v>1063</v>
      </c>
      <c r="J16" s="7">
        <f t="shared" si="2"/>
        <v>318.89999999999998</v>
      </c>
      <c r="K16" s="7">
        <f t="shared" si="3"/>
        <v>318.89999999999998</v>
      </c>
      <c r="M16" s="7">
        <f t="shared" si="0"/>
        <v>651.29999999999995</v>
      </c>
      <c r="N16" s="7">
        <f t="shared" si="4"/>
        <v>651.29999999999995</v>
      </c>
    </row>
    <row r="17" spans="1:14" x14ac:dyDescent="0.3">
      <c r="A17" t="s">
        <v>99</v>
      </c>
      <c r="C17">
        <f>SUM(BCCLSPC!B15:G15)</f>
        <v>56</v>
      </c>
      <c r="D17">
        <f>SUM(BCCLSPC!O15:T15)</f>
        <v>0</v>
      </c>
      <c r="E17" s="7">
        <f t="shared" si="5"/>
        <v>0</v>
      </c>
      <c r="F17" s="7">
        <f t="shared" si="1"/>
        <v>0</v>
      </c>
      <c r="H17">
        <f>SUM(BCCLSPC!H15:M15)</f>
        <v>26</v>
      </c>
      <c r="I17">
        <f>SUM(BCCLSPC!U15:Z15)</f>
        <v>0</v>
      </c>
      <c r="J17" s="7">
        <f t="shared" si="2"/>
        <v>0</v>
      </c>
      <c r="K17" s="7">
        <f t="shared" si="3"/>
        <v>0</v>
      </c>
      <c r="M17" s="7">
        <f t="shared" si="0"/>
        <v>0</v>
      </c>
      <c r="N17" s="7">
        <f t="shared" si="4"/>
        <v>0</v>
      </c>
    </row>
    <row r="18" spans="1:14" x14ac:dyDescent="0.3">
      <c r="A18" t="s">
        <v>100</v>
      </c>
      <c r="C18">
        <f>SUM(BCCLSPC!B16:G16)</f>
        <v>118</v>
      </c>
      <c r="D18">
        <f>SUM(BCCLSPC!O16:T16)</f>
        <v>0</v>
      </c>
      <c r="E18" s="7">
        <f t="shared" si="5"/>
        <v>0</v>
      </c>
      <c r="F18" s="7">
        <f t="shared" si="1"/>
        <v>0</v>
      </c>
      <c r="H18">
        <f>SUM(BCCLSPC!H16:M16)</f>
        <v>166</v>
      </c>
      <c r="I18">
        <f>SUM(BCCLSPC!U16:Z16)</f>
        <v>0</v>
      </c>
      <c r="J18" s="7">
        <f t="shared" si="2"/>
        <v>0</v>
      </c>
      <c r="K18" s="7">
        <f t="shared" si="3"/>
        <v>0</v>
      </c>
      <c r="M18" s="7">
        <f t="shared" si="0"/>
        <v>0</v>
      </c>
      <c r="N18" s="7">
        <f t="shared" si="4"/>
        <v>0</v>
      </c>
    </row>
    <row r="19" spans="1:14" x14ac:dyDescent="0.3">
      <c r="A19" t="s">
        <v>101</v>
      </c>
      <c r="C19">
        <f>SUM(BCCLSPC!B17:G17)</f>
        <v>3310</v>
      </c>
      <c r="D19">
        <f>SUM(BCCLSPC!O17:T17)</f>
        <v>3010</v>
      </c>
      <c r="E19" s="7">
        <f t="shared" si="5"/>
        <v>903</v>
      </c>
      <c r="F19" s="7">
        <f t="shared" si="1"/>
        <v>903</v>
      </c>
      <c r="H19">
        <f>SUM(BCCLSPC!H17:M17)</f>
        <v>2573</v>
      </c>
      <c r="I19">
        <f>SUM(BCCLSPC!U17:Z17)</f>
        <v>2273</v>
      </c>
      <c r="J19" s="7">
        <f t="shared" si="2"/>
        <v>681.9</v>
      </c>
      <c r="K19" s="7">
        <f t="shared" si="3"/>
        <v>681.9</v>
      </c>
      <c r="M19" s="7">
        <f t="shared" si="0"/>
        <v>1584.9</v>
      </c>
      <c r="N19" s="7">
        <f t="shared" si="4"/>
        <v>1584.9</v>
      </c>
    </row>
    <row r="20" spans="1:14" x14ac:dyDescent="0.3">
      <c r="A20" t="s">
        <v>102</v>
      </c>
      <c r="C20">
        <f>SUM(BCCLSPC!B18:G18)</f>
        <v>1</v>
      </c>
      <c r="D20">
        <f>SUM(BCCLSPC!O18:T18)</f>
        <v>0</v>
      </c>
      <c r="E20" s="7">
        <f t="shared" si="5"/>
        <v>0</v>
      </c>
      <c r="F20" s="7">
        <f t="shared" si="1"/>
        <v>0</v>
      </c>
      <c r="H20">
        <f>SUM(BCCLSPC!H18:M18)</f>
        <v>0</v>
      </c>
      <c r="I20">
        <f>SUM(BCCLSPC!U18:Z18)</f>
        <v>0</v>
      </c>
      <c r="J20" s="7">
        <f t="shared" si="2"/>
        <v>0</v>
      </c>
      <c r="K20" s="7">
        <f t="shared" si="3"/>
        <v>0</v>
      </c>
      <c r="M20" s="7">
        <f t="shared" si="0"/>
        <v>0</v>
      </c>
      <c r="N20" s="7">
        <f t="shared" si="4"/>
        <v>0</v>
      </c>
    </row>
    <row r="21" spans="1:14" x14ac:dyDescent="0.3">
      <c r="A21" t="s">
        <v>103</v>
      </c>
      <c r="C21">
        <f>SUM(BCCLSPC!B19:G19)</f>
        <v>251</v>
      </c>
      <c r="D21">
        <f>SUM(BCCLSPC!O19:T19)</f>
        <v>20</v>
      </c>
      <c r="E21" s="7">
        <f t="shared" si="5"/>
        <v>6</v>
      </c>
      <c r="F21" s="7">
        <f t="shared" si="1"/>
        <v>0</v>
      </c>
      <c r="H21">
        <f>SUM(BCCLSPC!H19:M19)</f>
        <v>94</v>
      </c>
      <c r="I21">
        <f>SUM(BCCLSPC!U19:Z19)</f>
        <v>0</v>
      </c>
      <c r="J21" s="7">
        <f t="shared" si="2"/>
        <v>0</v>
      </c>
      <c r="K21" s="7">
        <f t="shared" si="3"/>
        <v>0</v>
      </c>
      <c r="M21" s="7">
        <f t="shared" si="0"/>
        <v>6</v>
      </c>
      <c r="N21" s="7">
        <f t="shared" si="4"/>
        <v>0</v>
      </c>
    </row>
    <row r="22" spans="1:14" x14ac:dyDescent="0.3">
      <c r="A22" t="s">
        <v>104</v>
      </c>
      <c r="C22">
        <f>SUM(BCCLSPC!B20:G20)</f>
        <v>3834</v>
      </c>
      <c r="D22">
        <f>SUM(BCCLSPC!O20:T20)</f>
        <v>3534</v>
      </c>
      <c r="E22" s="7">
        <f t="shared" si="5"/>
        <v>1060.2</v>
      </c>
      <c r="F22" s="7">
        <f t="shared" si="1"/>
        <v>1060.2</v>
      </c>
      <c r="H22">
        <f>SUM(BCCLSPC!H20:M20)</f>
        <v>3402</v>
      </c>
      <c r="I22">
        <f>SUM(BCCLSPC!U20:Z20)</f>
        <v>3102</v>
      </c>
      <c r="J22" s="7">
        <f t="shared" si="2"/>
        <v>930.59999999999991</v>
      </c>
      <c r="K22" s="7">
        <f t="shared" si="3"/>
        <v>930.59999999999991</v>
      </c>
      <c r="M22" s="7">
        <f t="shared" si="0"/>
        <v>1990.8</v>
      </c>
      <c r="N22" s="7">
        <f t="shared" si="4"/>
        <v>1990.8</v>
      </c>
    </row>
    <row r="23" spans="1:14" x14ac:dyDescent="0.3">
      <c r="A23" t="s">
        <v>105</v>
      </c>
      <c r="C23">
        <f>SUM(BCCLSPC!B21:G21)</f>
        <v>346</v>
      </c>
      <c r="D23">
        <f>SUM(BCCLSPC!O21:T21)</f>
        <v>63</v>
      </c>
      <c r="E23" s="7">
        <f t="shared" si="5"/>
        <v>18.899999999999999</v>
      </c>
      <c r="F23" s="7">
        <f t="shared" si="1"/>
        <v>0</v>
      </c>
      <c r="H23">
        <f>SUM(BCCLSPC!H21:M21)</f>
        <v>288</v>
      </c>
      <c r="I23">
        <f>SUM(BCCLSPC!U21:Z21)</f>
        <v>25</v>
      </c>
      <c r="J23" s="7">
        <f t="shared" si="2"/>
        <v>7.5</v>
      </c>
      <c r="K23" s="7">
        <f t="shared" si="3"/>
        <v>0</v>
      </c>
      <c r="M23" s="7">
        <f t="shared" si="0"/>
        <v>26.4</v>
      </c>
      <c r="N23" s="7">
        <f t="shared" si="4"/>
        <v>0</v>
      </c>
    </row>
    <row r="24" spans="1:14" x14ac:dyDescent="0.3">
      <c r="A24" t="s">
        <v>106</v>
      </c>
      <c r="C24">
        <f>SUM(BCCLSPC!B22:G22)</f>
        <v>26</v>
      </c>
      <c r="D24">
        <f>SUM(BCCLSPC!O22:T22)</f>
        <v>0</v>
      </c>
      <c r="E24" s="7">
        <f t="shared" si="5"/>
        <v>0</v>
      </c>
      <c r="F24" s="7">
        <f t="shared" si="1"/>
        <v>0</v>
      </c>
      <c r="H24">
        <f>SUM(BCCLSPC!H22:M22)</f>
        <v>33</v>
      </c>
      <c r="I24">
        <f>SUM(BCCLSPC!U22:Z22)</f>
        <v>0</v>
      </c>
      <c r="J24" s="7">
        <f t="shared" si="2"/>
        <v>0</v>
      </c>
      <c r="K24" s="7">
        <f t="shared" si="3"/>
        <v>0</v>
      </c>
      <c r="M24" s="7">
        <f t="shared" si="0"/>
        <v>0</v>
      </c>
      <c r="N24" s="7">
        <f t="shared" si="4"/>
        <v>0</v>
      </c>
    </row>
    <row r="25" spans="1:14" x14ac:dyDescent="0.3">
      <c r="A25" t="s">
        <v>107</v>
      </c>
      <c r="C25">
        <f>SUM(BCCLSPC!B23:G23)</f>
        <v>718</v>
      </c>
      <c r="D25">
        <f>SUM(BCCLSPC!O23:T23)</f>
        <v>418</v>
      </c>
      <c r="E25" s="7">
        <f t="shared" si="5"/>
        <v>125.39999999999999</v>
      </c>
      <c r="F25" s="7">
        <f t="shared" si="1"/>
        <v>125.39999999999999</v>
      </c>
      <c r="H25">
        <f>SUM(BCCLSPC!H23:M23)</f>
        <v>718</v>
      </c>
      <c r="I25">
        <f>SUM(BCCLSPC!U23:Z23)</f>
        <v>418</v>
      </c>
      <c r="J25" s="7">
        <f t="shared" si="2"/>
        <v>125.39999999999999</v>
      </c>
      <c r="K25" s="7">
        <f t="shared" si="3"/>
        <v>125.39999999999999</v>
      </c>
      <c r="M25" s="7">
        <f t="shared" si="0"/>
        <v>250.79999999999998</v>
      </c>
      <c r="N25" s="7">
        <f t="shared" si="4"/>
        <v>250.79999999999998</v>
      </c>
    </row>
    <row r="26" spans="1:14" x14ac:dyDescent="0.3">
      <c r="A26" t="s">
        <v>108</v>
      </c>
      <c r="C26">
        <f>SUM(BCCLSPC!B24:G24)</f>
        <v>681</v>
      </c>
      <c r="D26">
        <f>SUM(BCCLSPC!O24:T24)</f>
        <v>381</v>
      </c>
      <c r="E26" s="7">
        <f t="shared" si="5"/>
        <v>114.3</v>
      </c>
      <c r="F26" s="7">
        <f t="shared" si="1"/>
        <v>114.3</v>
      </c>
      <c r="H26">
        <f>SUM(BCCLSPC!H24:M24)</f>
        <v>831</v>
      </c>
      <c r="I26">
        <f>SUM(BCCLSPC!U24:Z24)</f>
        <v>531</v>
      </c>
      <c r="J26" s="7">
        <f t="shared" si="2"/>
        <v>159.29999999999998</v>
      </c>
      <c r="K26" s="7">
        <f t="shared" si="3"/>
        <v>159.29999999999998</v>
      </c>
      <c r="M26" s="7">
        <f t="shared" si="0"/>
        <v>273.59999999999997</v>
      </c>
      <c r="N26" s="7">
        <f t="shared" si="4"/>
        <v>273.59999999999997</v>
      </c>
    </row>
    <row r="27" spans="1:14" x14ac:dyDescent="0.3">
      <c r="A27" t="s">
        <v>109</v>
      </c>
      <c r="C27">
        <f>SUM(BCCLSPC!B25:G25)</f>
        <v>15</v>
      </c>
      <c r="D27">
        <f>SUM(BCCLSPC!O25:T25)</f>
        <v>0</v>
      </c>
      <c r="E27" s="7">
        <f t="shared" si="5"/>
        <v>0</v>
      </c>
      <c r="F27" s="7">
        <f t="shared" si="1"/>
        <v>0</v>
      </c>
      <c r="H27">
        <f>SUM(BCCLSPC!H25:M25)</f>
        <v>8</v>
      </c>
      <c r="I27">
        <f>SUM(BCCLSPC!U25:Z25)</f>
        <v>0</v>
      </c>
      <c r="J27" s="7">
        <f t="shared" si="2"/>
        <v>0</v>
      </c>
      <c r="K27" s="7">
        <f t="shared" si="3"/>
        <v>0</v>
      </c>
      <c r="M27" s="7">
        <f t="shared" si="0"/>
        <v>0</v>
      </c>
      <c r="N27" s="7">
        <f t="shared" si="4"/>
        <v>0</v>
      </c>
    </row>
    <row r="28" spans="1:14" x14ac:dyDescent="0.3">
      <c r="A28" t="s">
        <v>110</v>
      </c>
      <c r="C28">
        <f>SUM(BCCLSPC!B26:G26)</f>
        <v>204</v>
      </c>
      <c r="D28">
        <f>SUM(BCCLSPC!O26:T26)</f>
        <v>0</v>
      </c>
      <c r="E28" s="7">
        <f t="shared" si="5"/>
        <v>0</v>
      </c>
      <c r="F28" s="7">
        <f t="shared" si="1"/>
        <v>0</v>
      </c>
      <c r="H28">
        <f>SUM(BCCLSPC!H26:M26)</f>
        <v>146</v>
      </c>
      <c r="I28">
        <f>SUM(BCCLSPC!U26:Z26)</f>
        <v>0</v>
      </c>
      <c r="J28" s="7">
        <f t="shared" si="2"/>
        <v>0</v>
      </c>
      <c r="K28" s="7">
        <f t="shared" si="3"/>
        <v>0</v>
      </c>
      <c r="M28" s="7">
        <f t="shared" si="0"/>
        <v>0</v>
      </c>
      <c r="N28" s="7">
        <f t="shared" si="4"/>
        <v>0</v>
      </c>
    </row>
    <row r="29" spans="1:14" x14ac:dyDescent="0.3">
      <c r="A29" t="s">
        <v>111</v>
      </c>
      <c r="C29">
        <f>SUM(BCCLSPC!B27:G27)</f>
        <v>8</v>
      </c>
      <c r="D29">
        <f>SUM(BCCLSPC!O27:T27)</f>
        <v>0</v>
      </c>
      <c r="E29" s="7">
        <f t="shared" si="5"/>
        <v>0</v>
      </c>
      <c r="F29" s="7">
        <f t="shared" si="1"/>
        <v>0</v>
      </c>
      <c r="H29">
        <f>SUM(BCCLSPC!H27:M27)</f>
        <v>1</v>
      </c>
      <c r="I29">
        <f>SUM(BCCLSPC!U27:Z27)</f>
        <v>0</v>
      </c>
      <c r="J29" s="7">
        <f t="shared" si="2"/>
        <v>0</v>
      </c>
      <c r="K29" s="7">
        <f t="shared" si="3"/>
        <v>0</v>
      </c>
      <c r="M29" s="7">
        <f t="shared" si="0"/>
        <v>0</v>
      </c>
      <c r="N29" s="7">
        <f t="shared" si="4"/>
        <v>0</v>
      </c>
    </row>
    <row r="30" spans="1:14" x14ac:dyDescent="0.3">
      <c r="A30" t="s">
        <v>73</v>
      </c>
      <c r="C30">
        <f>SUM(BCCLSPC!B28:G28)</f>
        <v>54</v>
      </c>
      <c r="D30">
        <f>SUM(BCCLSPC!O28:T28)</f>
        <v>0</v>
      </c>
      <c r="E30" s="7">
        <f t="shared" si="5"/>
        <v>0</v>
      </c>
      <c r="F30" s="7">
        <f t="shared" si="1"/>
        <v>0</v>
      </c>
      <c r="H30">
        <f>SUM(BCCLSPC!H28:M28)</f>
        <v>250</v>
      </c>
      <c r="I30">
        <f>SUM(BCCLSPC!U28:Z28)</f>
        <v>185</v>
      </c>
      <c r="J30" s="7">
        <f t="shared" si="2"/>
        <v>55.5</v>
      </c>
      <c r="K30" s="7">
        <f t="shared" si="3"/>
        <v>0</v>
      </c>
      <c r="M30" s="7">
        <f t="shared" si="0"/>
        <v>55.5</v>
      </c>
      <c r="N30" s="7">
        <f t="shared" si="4"/>
        <v>0</v>
      </c>
    </row>
    <row r="31" spans="1:14" x14ac:dyDescent="0.3">
      <c r="A31" t="s">
        <v>112</v>
      </c>
      <c r="C31">
        <f>SUM(BCCLSPC!B29:G29)</f>
        <v>83</v>
      </c>
      <c r="D31">
        <f>SUM(BCCLSPC!O29:T29)</f>
        <v>0</v>
      </c>
      <c r="E31" s="7">
        <f t="shared" si="5"/>
        <v>0</v>
      </c>
      <c r="F31" s="7">
        <f t="shared" si="1"/>
        <v>0</v>
      </c>
      <c r="H31">
        <f>SUM(BCCLSPC!H29:M29)</f>
        <v>56</v>
      </c>
      <c r="I31">
        <f>SUM(BCCLSPC!U29:Z29)</f>
        <v>0</v>
      </c>
      <c r="J31" s="7">
        <f t="shared" si="2"/>
        <v>0</v>
      </c>
      <c r="K31" s="7">
        <f t="shared" si="3"/>
        <v>0</v>
      </c>
      <c r="M31" s="7">
        <f t="shared" si="0"/>
        <v>0</v>
      </c>
      <c r="N31" s="7">
        <f t="shared" si="4"/>
        <v>0</v>
      </c>
    </row>
    <row r="32" spans="1:14" x14ac:dyDescent="0.3">
      <c r="A32" t="s">
        <v>113</v>
      </c>
      <c r="C32">
        <f>SUM(BCCLSPC!B30:G30)</f>
        <v>39</v>
      </c>
      <c r="D32">
        <f>SUM(BCCLSPC!O30:T30)</f>
        <v>0</v>
      </c>
      <c r="E32" s="7">
        <f t="shared" si="5"/>
        <v>0</v>
      </c>
      <c r="F32" s="7">
        <f t="shared" si="1"/>
        <v>0</v>
      </c>
      <c r="H32">
        <f>SUM(BCCLSPC!H30:M30)</f>
        <v>34</v>
      </c>
      <c r="I32">
        <f>SUM(BCCLSPC!U30:Z30)</f>
        <v>0</v>
      </c>
      <c r="J32" s="7">
        <f t="shared" si="2"/>
        <v>0</v>
      </c>
      <c r="K32" s="7">
        <f t="shared" si="3"/>
        <v>0</v>
      </c>
      <c r="M32" s="7">
        <f t="shared" si="0"/>
        <v>0</v>
      </c>
      <c r="N32" s="7">
        <f t="shared" si="4"/>
        <v>0</v>
      </c>
    </row>
    <row r="33" spans="1:14" x14ac:dyDescent="0.3">
      <c r="A33" t="s">
        <v>114</v>
      </c>
      <c r="C33">
        <f>SUM(BCCLSPC!B31:G31)</f>
        <v>6</v>
      </c>
      <c r="D33">
        <f>SUM(BCCLSPC!O31:T31)</f>
        <v>0</v>
      </c>
      <c r="E33" s="7">
        <f t="shared" si="5"/>
        <v>0</v>
      </c>
      <c r="F33" s="7">
        <f t="shared" si="1"/>
        <v>0</v>
      </c>
      <c r="H33">
        <f>SUM(BCCLSPC!H31:M31)</f>
        <v>6</v>
      </c>
      <c r="I33">
        <f>SUM(BCCLSPC!U31:Z31)</f>
        <v>0</v>
      </c>
      <c r="J33" s="7">
        <f t="shared" si="2"/>
        <v>0</v>
      </c>
      <c r="K33" s="7">
        <f t="shared" si="3"/>
        <v>0</v>
      </c>
      <c r="M33" s="7">
        <f t="shared" si="0"/>
        <v>0</v>
      </c>
      <c r="N33" s="7">
        <f t="shared" si="4"/>
        <v>0</v>
      </c>
    </row>
    <row r="34" spans="1:14" x14ac:dyDescent="0.3">
      <c r="A34" t="s">
        <v>115</v>
      </c>
      <c r="C34">
        <f>SUM(BCCLSPC!B32:G32)</f>
        <v>177</v>
      </c>
      <c r="D34">
        <f>SUM(BCCLSPC!O32:T32)</f>
        <v>0</v>
      </c>
      <c r="E34" s="7">
        <f t="shared" si="5"/>
        <v>0</v>
      </c>
      <c r="F34" s="7">
        <f t="shared" si="1"/>
        <v>0</v>
      </c>
      <c r="H34">
        <f>SUM(BCCLSPC!H32:M32)</f>
        <v>104</v>
      </c>
      <c r="I34">
        <f>SUM(BCCLSPC!U32:Z32)</f>
        <v>0</v>
      </c>
      <c r="J34" s="7">
        <f t="shared" si="2"/>
        <v>0</v>
      </c>
      <c r="K34" s="7">
        <f t="shared" si="3"/>
        <v>0</v>
      </c>
      <c r="M34" s="7">
        <f t="shared" si="0"/>
        <v>0</v>
      </c>
      <c r="N34" s="7">
        <f t="shared" si="4"/>
        <v>0</v>
      </c>
    </row>
    <row r="35" spans="1:14" x14ac:dyDescent="0.3">
      <c r="A35" t="s">
        <v>116</v>
      </c>
      <c r="C35">
        <f>SUM(BCCLSPC!B33:G33)</f>
        <v>22</v>
      </c>
      <c r="D35">
        <f>SUM(BCCLSPC!O33:T33)</f>
        <v>0</v>
      </c>
      <c r="E35" s="7">
        <f t="shared" si="5"/>
        <v>0</v>
      </c>
      <c r="F35" s="7">
        <f t="shared" si="1"/>
        <v>0</v>
      </c>
      <c r="H35">
        <f>SUM(BCCLSPC!H33:M33)</f>
        <v>61</v>
      </c>
      <c r="I35">
        <f>SUM(BCCLSPC!U33:Z33)</f>
        <v>0</v>
      </c>
      <c r="J35" s="7">
        <f t="shared" si="2"/>
        <v>0</v>
      </c>
      <c r="K35" s="7">
        <f t="shared" si="3"/>
        <v>0</v>
      </c>
      <c r="M35" s="7">
        <f t="shared" si="0"/>
        <v>0</v>
      </c>
      <c r="N35" s="7">
        <f t="shared" si="4"/>
        <v>0</v>
      </c>
    </row>
    <row r="36" spans="1:14" x14ac:dyDescent="0.3">
      <c r="A36" t="s">
        <v>117</v>
      </c>
      <c r="C36">
        <f>SUM(BCCLSPC!B34:G34)</f>
        <v>757</v>
      </c>
      <c r="D36">
        <f>SUM(BCCLSPC!O34:T34)</f>
        <v>457</v>
      </c>
      <c r="E36" s="7">
        <f t="shared" si="5"/>
        <v>137.1</v>
      </c>
      <c r="F36" s="7">
        <f t="shared" si="1"/>
        <v>137.1</v>
      </c>
      <c r="H36">
        <f>SUM(BCCLSPC!H34:M34)</f>
        <v>708</v>
      </c>
      <c r="I36">
        <f>SUM(BCCLSPC!U34:Z34)</f>
        <v>408</v>
      </c>
      <c r="J36" s="7">
        <f t="shared" si="2"/>
        <v>122.39999999999999</v>
      </c>
      <c r="K36" s="7">
        <f t="shared" si="3"/>
        <v>122.39999999999999</v>
      </c>
      <c r="M36" s="7">
        <f t="shared" ref="M36:M66" si="6">SUM(E36,J36)</f>
        <v>259.5</v>
      </c>
      <c r="N36" s="7">
        <f t="shared" si="4"/>
        <v>259.5</v>
      </c>
    </row>
    <row r="37" spans="1:14" x14ac:dyDescent="0.3">
      <c r="A37" t="s">
        <v>118</v>
      </c>
      <c r="C37">
        <f>SUM(BCCLSPC!B35:G35)</f>
        <v>46</v>
      </c>
      <c r="D37">
        <f>SUM(BCCLSPC!O35:T35)</f>
        <v>0</v>
      </c>
      <c r="E37" s="7">
        <f t="shared" si="5"/>
        <v>0</v>
      </c>
      <c r="F37" s="7">
        <f t="shared" si="1"/>
        <v>0</v>
      </c>
      <c r="H37">
        <f>SUM(BCCLSPC!H35:M35)</f>
        <v>70</v>
      </c>
      <c r="I37">
        <f>SUM(BCCLSPC!U35:Z35)</f>
        <v>0</v>
      </c>
      <c r="J37" s="7">
        <f t="shared" si="2"/>
        <v>0</v>
      </c>
      <c r="K37" s="7">
        <f t="shared" si="3"/>
        <v>0</v>
      </c>
      <c r="M37" s="7">
        <f t="shared" si="6"/>
        <v>0</v>
      </c>
      <c r="N37" s="7">
        <f t="shared" si="4"/>
        <v>0</v>
      </c>
    </row>
    <row r="38" spans="1:14" x14ac:dyDescent="0.3">
      <c r="A38" t="s">
        <v>119</v>
      </c>
      <c r="C38">
        <f>SUM(BCCLSPC!B36:G36)</f>
        <v>364</v>
      </c>
      <c r="D38">
        <f>SUM(BCCLSPC!O36:T36)</f>
        <v>110</v>
      </c>
      <c r="E38" s="7">
        <f t="shared" si="5"/>
        <v>33</v>
      </c>
      <c r="F38" s="7">
        <f t="shared" si="1"/>
        <v>0</v>
      </c>
      <c r="H38">
        <f>SUM(BCCLSPC!H36:M36)</f>
        <v>243</v>
      </c>
      <c r="I38">
        <f>SUM(BCCLSPC!U36:Z36)</f>
        <v>9</v>
      </c>
      <c r="J38" s="7">
        <f t="shared" si="2"/>
        <v>2.6999999999999997</v>
      </c>
      <c r="K38" s="7">
        <f t="shared" si="3"/>
        <v>0</v>
      </c>
      <c r="M38" s="7">
        <f t="shared" si="6"/>
        <v>35.700000000000003</v>
      </c>
      <c r="N38" s="7">
        <f t="shared" si="4"/>
        <v>0</v>
      </c>
    </row>
    <row r="39" spans="1:14" x14ac:dyDescent="0.3">
      <c r="A39" t="s">
        <v>120</v>
      </c>
      <c r="C39">
        <f>SUM(BCCLSPC!B37:G37)</f>
        <v>948</v>
      </c>
      <c r="D39">
        <f>SUM(BCCLSPC!O37:T37)</f>
        <v>648</v>
      </c>
      <c r="E39" s="7">
        <f t="shared" si="5"/>
        <v>194.4</v>
      </c>
      <c r="F39" s="7">
        <f t="shared" si="1"/>
        <v>194.4</v>
      </c>
      <c r="H39">
        <f>SUM(BCCLSPC!H37:M37)</f>
        <v>771</v>
      </c>
      <c r="I39">
        <f>SUM(BCCLSPC!U37:Z37)</f>
        <v>471</v>
      </c>
      <c r="J39" s="7">
        <f t="shared" si="2"/>
        <v>141.29999999999998</v>
      </c>
      <c r="K39" s="7">
        <f t="shared" si="3"/>
        <v>141.29999999999998</v>
      </c>
      <c r="M39" s="7">
        <f t="shared" si="6"/>
        <v>335.7</v>
      </c>
      <c r="N39" s="7">
        <f t="shared" si="4"/>
        <v>335.7</v>
      </c>
    </row>
    <row r="40" spans="1:14" x14ac:dyDescent="0.3">
      <c r="A40" t="s">
        <v>121</v>
      </c>
      <c r="C40">
        <f>SUM(BCCLSPC!B38:G38)</f>
        <v>78</v>
      </c>
      <c r="D40">
        <f>SUM(BCCLSPC!O38:T38)</f>
        <v>0</v>
      </c>
      <c r="E40" s="7">
        <f t="shared" si="5"/>
        <v>0</v>
      </c>
      <c r="F40" s="7">
        <f t="shared" si="1"/>
        <v>0</v>
      </c>
      <c r="H40">
        <f>SUM(BCCLSPC!H38:M38)</f>
        <v>82</v>
      </c>
      <c r="I40">
        <f>SUM(BCCLSPC!U38:Z38)</f>
        <v>0</v>
      </c>
      <c r="J40" s="7">
        <f t="shared" si="2"/>
        <v>0</v>
      </c>
      <c r="K40" s="7">
        <f t="shared" si="3"/>
        <v>0</v>
      </c>
      <c r="M40" s="7">
        <f t="shared" si="6"/>
        <v>0</v>
      </c>
      <c r="N40" s="7">
        <f t="shared" si="4"/>
        <v>0</v>
      </c>
    </row>
    <row r="41" spans="1:14" x14ac:dyDescent="0.3">
      <c r="A41" t="s">
        <v>122</v>
      </c>
      <c r="C41">
        <f>SUM(BCCLSPC!B39:G39)</f>
        <v>544</v>
      </c>
      <c r="D41">
        <f>SUM(BCCLSPC!O39:T39)</f>
        <v>244</v>
      </c>
      <c r="E41" s="7">
        <f t="shared" si="5"/>
        <v>73.2</v>
      </c>
      <c r="F41" s="7">
        <f t="shared" si="1"/>
        <v>0</v>
      </c>
      <c r="H41">
        <f>SUM(BCCLSPC!H39:M39)</f>
        <v>628</v>
      </c>
      <c r="I41">
        <f>SUM(BCCLSPC!U39:Z39)</f>
        <v>328</v>
      </c>
      <c r="J41" s="7">
        <f t="shared" si="2"/>
        <v>98.399999999999991</v>
      </c>
      <c r="K41" s="7">
        <f t="shared" si="3"/>
        <v>0</v>
      </c>
      <c r="M41" s="7">
        <f t="shared" si="6"/>
        <v>171.6</v>
      </c>
      <c r="N41" s="7">
        <f t="shared" si="4"/>
        <v>171.6</v>
      </c>
    </row>
    <row r="42" spans="1:14" x14ac:dyDescent="0.3">
      <c r="A42" t="s">
        <v>123</v>
      </c>
      <c r="C42">
        <f>SUM(BCCLSPC!B40:G40)</f>
        <v>217</v>
      </c>
      <c r="D42">
        <f>SUM(BCCLSPC!O40:T40)</f>
        <v>0</v>
      </c>
      <c r="E42" s="7">
        <f t="shared" si="5"/>
        <v>0</v>
      </c>
      <c r="F42" s="7">
        <f t="shared" si="1"/>
        <v>0</v>
      </c>
      <c r="H42">
        <f>SUM(BCCLSPC!H40:M40)</f>
        <v>229</v>
      </c>
      <c r="I42">
        <f>SUM(BCCLSPC!U40:Z40)</f>
        <v>4</v>
      </c>
      <c r="J42" s="7">
        <f t="shared" si="2"/>
        <v>1.2</v>
      </c>
      <c r="K42" s="7">
        <f t="shared" si="3"/>
        <v>0</v>
      </c>
      <c r="M42" s="7">
        <f t="shared" si="6"/>
        <v>1.2</v>
      </c>
      <c r="N42" s="7">
        <f t="shared" si="4"/>
        <v>0</v>
      </c>
    </row>
    <row r="43" spans="1:14" x14ac:dyDescent="0.3">
      <c r="A43" t="s">
        <v>124</v>
      </c>
      <c r="C43">
        <f>SUM(BCCLSPC!B41:G41)</f>
        <v>697</v>
      </c>
      <c r="D43">
        <f>SUM(BCCLSPC!O41:T41)</f>
        <v>397</v>
      </c>
      <c r="E43" s="7">
        <f t="shared" si="5"/>
        <v>119.1</v>
      </c>
      <c r="F43" s="7">
        <f t="shared" si="1"/>
        <v>119.1</v>
      </c>
      <c r="H43">
        <f>SUM(BCCLSPC!H41:M41)</f>
        <v>1063</v>
      </c>
      <c r="I43">
        <f>SUM(BCCLSPC!U41:Z41)</f>
        <v>763</v>
      </c>
      <c r="J43" s="7">
        <f t="shared" si="2"/>
        <v>228.9</v>
      </c>
      <c r="K43" s="7">
        <f t="shared" si="3"/>
        <v>228.9</v>
      </c>
      <c r="M43" s="7">
        <f t="shared" si="6"/>
        <v>348</v>
      </c>
      <c r="N43" s="7">
        <f t="shared" si="4"/>
        <v>348</v>
      </c>
    </row>
    <row r="44" spans="1:14" x14ac:dyDescent="0.3">
      <c r="A44" t="s">
        <v>125</v>
      </c>
      <c r="C44">
        <f>SUM(BCCLSPC!B42:G42)</f>
        <v>286</v>
      </c>
      <c r="D44">
        <f>SUM(BCCLSPC!O42:T42)</f>
        <v>28</v>
      </c>
      <c r="E44" s="7">
        <f t="shared" si="5"/>
        <v>8.4</v>
      </c>
      <c r="F44" s="7">
        <f t="shared" si="1"/>
        <v>0</v>
      </c>
      <c r="H44">
        <f>SUM(BCCLSPC!H42:M42)</f>
        <v>207</v>
      </c>
      <c r="I44">
        <f>SUM(BCCLSPC!U42:Z42)</f>
        <v>12</v>
      </c>
      <c r="J44" s="7">
        <f t="shared" si="2"/>
        <v>3.5999999999999996</v>
      </c>
      <c r="K44" s="7">
        <f t="shared" si="3"/>
        <v>0</v>
      </c>
      <c r="M44" s="7">
        <f t="shared" si="6"/>
        <v>12</v>
      </c>
      <c r="N44" s="7">
        <f t="shared" si="4"/>
        <v>0</v>
      </c>
    </row>
    <row r="45" spans="1:14" x14ac:dyDescent="0.3">
      <c r="A45" t="s">
        <v>126</v>
      </c>
      <c r="C45">
        <f>SUM(BCCLSPC!B43:G43)</f>
        <v>18</v>
      </c>
      <c r="D45">
        <f>SUM(BCCLSPC!O43:T43)</f>
        <v>0</v>
      </c>
      <c r="E45" s="7">
        <f t="shared" si="5"/>
        <v>0</v>
      </c>
      <c r="F45" s="7">
        <f t="shared" si="1"/>
        <v>0</v>
      </c>
      <c r="H45">
        <f>SUM(BCCLSPC!H43:M43)</f>
        <v>46</v>
      </c>
      <c r="I45">
        <f>SUM(BCCLSPC!U43:Z43)</f>
        <v>0</v>
      </c>
      <c r="J45" s="7">
        <f t="shared" si="2"/>
        <v>0</v>
      </c>
      <c r="K45" s="7">
        <f t="shared" si="3"/>
        <v>0</v>
      </c>
      <c r="M45" s="7">
        <f t="shared" si="6"/>
        <v>0</v>
      </c>
      <c r="N45" s="7">
        <f t="shared" si="4"/>
        <v>0</v>
      </c>
    </row>
    <row r="46" spans="1:14" x14ac:dyDescent="0.3">
      <c r="A46" t="s">
        <v>127</v>
      </c>
      <c r="C46">
        <f>SUM(BCCLSPC!B44:G44)</f>
        <v>25</v>
      </c>
      <c r="D46">
        <f>SUM(BCCLSPC!O44:T44)</f>
        <v>0</v>
      </c>
      <c r="E46" s="7">
        <f t="shared" si="5"/>
        <v>0</v>
      </c>
      <c r="F46" s="7">
        <f t="shared" si="1"/>
        <v>0</v>
      </c>
      <c r="H46">
        <f>SUM(BCCLSPC!H44:M44)</f>
        <v>32</v>
      </c>
      <c r="I46">
        <f>SUM(BCCLSPC!U44:Z44)</f>
        <v>0</v>
      </c>
      <c r="J46" s="7">
        <f t="shared" si="2"/>
        <v>0</v>
      </c>
      <c r="K46" s="7">
        <f t="shared" si="3"/>
        <v>0</v>
      </c>
      <c r="M46" s="7">
        <f t="shared" si="6"/>
        <v>0</v>
      </c>
      <c r="N46" s="7">
        <f t="shared" si="4"/>
        <v>0</v>
      </c>
    </row>
    <row r="47" spans="1:14" x14ac:dyDescent="0.3">
      <c r="A47" t="s">
        <v>128</v>
      </c>
      <c r="C47">
        <f>SUM(BCCLSPC!B45:G45)</f>
        <v>7</v>
      </c>
      <c r="D47">
        <f>SUM(BCCLSPC!O45:T45)</f>
        <v>0</v>
      </c>
      <c r="E47" s="7">
        <f t="shared" si="5"/>
        <v>0</v>
      </c>
      <c r="F47" s="7">
        <f t="shared" si="1"/>
        <v>0</v>
      </c>
      <c r="H47">
        <f>SUM(BCCLSPC!H45:M45)</f>
        <v>3</v>
      </c>
      <c r="I47">
        <f>SUM(BCCLSPC!U45:Z45)</f>
        <v>0</v>
      </c>
      <c r="J47" s="7">
        <f t="shared" si="2"/>
        <v>0</v>
      </c>
      <c r="K47" s="7">
        <f t="shared" si="3"/>
        <v>0</v>
      </c>
      <c r="M47" s="7">
        <f t="shared" si="6"/>
        <v>0</v>
      </c>
      <c r="N47" s="7">
        <f t="shared" si="4"/>
        <v>0</v>
      </c>
    </row>
    <row r="48" spans="1:14" x14ac:dyDescent="0.3">
      <c r="A48" t="s">
        <v>129</v>
      </c>
      <c r="C48">
        <f>SUM(BCCLSPC!B46:G46)</f>
        <v>11</v>
      </c>
      <c r="D48">
        <f>SUM(BCCLSPC!O46:T46)</f>
        <v>0</v>
      </c>
      <c r="E48" s="7">
        <f t="shared" si="5"/>
        <v>0</v>
      </c>
      <c r="F48" s="7">
        <f t="shared" si="1"/>
        <v>0</v>
      </c>
      <c r="H48">
        <f>SUM(BCCLSPC!H46:M46)</f>
        <v>22</v>
      </c>
      <c r="I48">
        <f>SUM(BCCLSPC!U46:Z46)</f>
        <v>0</v>
      </c>
      <c r="J48" s="7">
        <f t="shared" si="2"/>
        <v>0</v>
      </c>
      <c r="K48" s="7">
        <f t="shared" si="3"/>
        <v>0</v>
      </c>
      <c r="M48" s="7">
        <f t="shared" si="6"/>
        <v>0</v>
      </c>
      <c r="N48" s="7">
        <f t="shared" si="4"/>
        <v>0</v>
      </c>
    </row>
    <row r="49" spans="1:14" x14ac:dyDescent="0.3">
      <c r="A49" t="s">
        <v>130</v>
      </c>
      <c r="C49">
        <f>SUM(BCCLSPC!B47:G47)</f>
        <v>7030</v>
      </c>
      <c r="D49">
        <f>SUM(BCCLSPC!O47:T47)</f>
        <v>6730</v>
      </c>
      <c r="E49" s="7">
        <f t="shared" si="5"/>
        <v>2019</v>
      </c>
      <c r="F49" s="7">
        <f t="shared" si="1"/>
        <v>2019</v>
      </c>
      <c r="H49">
        <f>SUM(BCCLSPC!H47:M47)</f>
        <v>9111</v>
      </c>
      <c r="I49">
        <f>SUM(BCCLSPC!U47:Z47)</f>
        <v>8811</v>
      </c>
      <c r="J49" s="7">
        <f t="shared" si="2"/>
        <v>2643.2999999999997</v>
      </c>
      <c r="K49" s="7">
        <f t="shared" si="3"/>
        <v>2643.2999999999997</v>
      </c>
      <c r="M49" s="7">
        <f t="shared" si="6"/>
        <v>4662.2999999999993</v>
      </c>
      <c r="N49" s="7">
        <f t="shared" si="4"/>
        <v>4662.2999999999993</v>
      </c>
    </row>
    <row r="50" spans="1:14" x14ac:dyDescent="0.3">
      <c r="A50" t="s">
        <v>131</v>
      </c>
      <c r="C50">
        <f>SUM(BCCLSPC!B48:G48)</f>
        <v>1641</v>
      </c>
      <c r="D50">
        <f>SUM(BCCLSPC!O48:T48)</f>
        <v>1341</v>
      </c>
      <c r="E50" s="7">
        <f t="shared" si="5"/>
        <v>402.3</v>
      </c>
      <c r="F50" s="7">
        <f t="shared" si="1"/>
        <v>402.3</v>
      </c>
      <c r="H50">
        <f>SUM(BCCLSPC!H48:M48)</f>
        <v>1402</v>
      </c>
      <c r="I50">
        <f>SUM(BCCLSPC!U48:Z48)</f>
        <v>1102</v>
      </c>
      <c r="J50" s="7">
        <f t="shared" si="2"/>
        <v>330.59999999999997</v>
      </c>
      <c r="K50" s="7">
        <f t="shared" si="3"/>
        <v>330.59999999999997</v>
      </c>
      <c r="M50" s="7">
        <f t="shared" si="6"/>
        <v>732.9</v>
      </c>
      <c r="N50" s="7">
        <f t="shared" si="4"/>
        <v>732.9</v>
      </c>
    </row>
    <row r="51" spans="1:14" x14ac:dyDescent="0.3">
      <c r="A51" t="s">
        <v>132</v>
      </c>
      <c r="C51">
        <f>SUM(BCCLSPC!B49:G49)</f>
        <v>31</v>
      </c>
      <c r="D51">
        <f>SUM(BCCLSPC!O49:T49)</f>
        <v>0</v>
      </c>
      <c r="E51" s="7">
        <f t="shared" si="5"/>
        <v>0</v>
      </c>
      <c r="F51" s="7">
        <f t="shared" si="1"/>
        <v>0</v>
      </c>
      <c r="H51">
        <f>SUM(BCCLSPC!H49:M49)</f>
        <v>82</v>
      </c>
      <c r="I51">
        <f>SUM(BCCLSPC!U49:Z49)</f>
        <v>18</v>
      </c>
      <c r="J51" s="7">
        <f t="shared" si="2"/>
        <v>5.3999999999999995</v>
      </c>
      <c r="K51" s="7">
        <f t="shared" si="3"/>
        <v>0</v>
      </c>
      <c r="M51" s="7">
        <f t="shared" si="6"/>
        <v>5.3999999999999995</v>
      </c>
      <c r="N51" s="7">
        <f t="shared" si="4"/>
        <v>0</v>
      </c>
    </row>
    <row r="52" spans="1:14" x14ac:dyDescent="0.3">
      <c r="A52" t="s">
        <v>133</v>
      </c>
      <c r="C52">
        <f>SUM(BCCLSPC!B50:G50)</f>
        <v>138</v>
      </c>
      <c r="D52">
        <f>SUM(BCCLSPC!O50:T50)</f>
        <v>4</v>
      </c>
      <c r="E52" s="7">
        <f t="shared" si="5"/>
        <v>1.2</v>
      </c>
      <c r="F52" s="7">
        <f t="shared" si="1"/>
        <v>0</v>
      </c>
      <c r="H52">
        <f>SUM(BCCLSPC!H50:M50)</f>
        <v>99</v>
      </c>
      <c r="I52">
        <f>SUM(BCCLSPC!U50:Z50)</f>
        <v>0</v>
      </c>
      <c r="J52" s="7">
        <f t="shared" si="2"/>
        <v>0</v>
      </c>
      <c r="K52" s="7">
        <f t="shared" si="3"/>
        <v>0</v>
      </c>
      <c r="M52" s="7">
        <f t="shared" si="6"/>
        <v>1.2</v>
      </c>
      <c r="N52" s="7">
        <f t="shared" si="4"/>
        <v>0</v>
      </c>
    </row>
    <row r="53" spans="1:14" x14ac:dyDescent="0.3">
      <c r="A53" t="s">
        <v>134</v>
      </c>
      <c r="C53">
        <f>SUM(BCCLSPC!B51:G51)</f>
        <v>137</v>
      </c>
      <c r="D53">
        <f>SUM(BCCLSPC!O51:T51)</f>
        <v>12</v>
      </c>
      <c r="E53" s="7">
        <f t="shared" si="5"/>
        <v>3.5999999999999996</v>
      </c>
      <c r="F53" s="7">
        <f t="shared" si="1"/>
        <v>0</v>
      </c>
      <c r="H53">
        <f>SUM(BCCLSPC!H51:M51)</f>
        <v>109</v>
      </c>
      <c r="I53">
        <f>SUM(BCCLSPC!U51:Z51)</f>
        <v>0</v>
      </c>
      <c r="J53" s="7">
        <f t="shared" si="2"/>
        <v>0</v>
      </c>
      <c r="K53" s="7">
        <f t="shared" si="3"/>
        <v>0</v>
      </c>
      <c r="M53" s="7">
        <f t="shared" si="6"/>
        <v>3.5999999999999996</v>
      </c>
      <c r="N53" s="7">
        <f t="shared" si="4"/>
        <v>0</v>
      </c>
    </row>
    <row r="54" spans="1:14" x14ac:dyDescent="0.3">
      <c r="A54" t="s">
        <v>135</v>
      </c>
      <c r="C54">
        <f>SUM(BCCLSPC!B52:G52)</f>
        <v>1624</v>
      </c>
      <c r="D54">
        <f>SUM(BCCLSPC!O52:T52)</f>
        <v>1324</v>
      </c>
      <c r="E54" s="7">
        <f t="shared" si="5"/>
        <v>397.2</v>
      </c>
      <c r="F54" s="7">
        <f t="shared" si="1"/>
        <v>397.2</v>
      </c>
      <c r="H54">
        <f>SUM(BCCLSPC!H52:M52)</f>
        <v>1393</v>
      </c>
      <c r="I54">
        <f>SUM(BCCLSPC!U52:Z52)</f>
        <v>1093</v>
      </c>
      <c r="J54" s="7">
        <f t="shared" si="2"/>
        <v>327.9</v>
      </c>
      <c r="K54" s="7">
        <f t="shared" si="3"/>
        <v>327.9</v>
      </c>
      <c r="M54" s="7">
        <f t="shared" si="6"/>
        <v>725.09999999999991</v>
      </c>
      <c r="N54" s="7">
        <f t="shared" si="4"/>
        <v>725.09999999999991</v>
      </c>
    </row>
    <row r="55" spans="1:14" x14ac:dyDescent="0.3">
      <c r="A55" t="s">
        <v>136</v>
      </c>
      <c r="C55">
        <f>SUM(BCCLSPC!B53:G53)</f>
        <v>63</v>
      </c>
      <c r="D55">
        <f>SUM(BCCLSPC!O53:T53)</f>
        <v>0</v>
      </c>
      <c r="E55" s="7">
        <f t="shared" si="5"/>
        <v>0</v>
      </c>
      <c r="F55" s="7">
        <f t="shared" si="1"/>
        <v>0</v>
      </c>
      <c r="H55">
        <f>SUM(BCCLSPC!H53:M53)</f>
        <v>129</v>
      </c>
      <c r="I55">
        <f>SUM(BCCLSPC!U53:Z53)</f>
        <v>35</v>
      </c>
      <c r="J55" s="7">
        <f t="shared" si="2"/>
        <v>10.5</v>
      </c>
      <c r="K55" s="7">
        <f t="shared" si="3"/>
        <v>0</v>
      </c>
      <c r="M55" s="7">
        <f t="shared" si="6"/>
        <v>10.5</v>
      </c>
      <c r="N55" s="7">
        <f t="shared" si="4"/>
        <v>0</v>
      </c>
    </row>
    <row r="56" spans="1:14" x14ac:dyDescent="0.3">
      <c r="A56" t="s">
        <v>137</v>
      </c>
      <c r="C56">
        <f>SUM(BCCLSPC!B54:G54)</f>
        <v>732</v>
      </c>
      <c r="D56">
        <f>SUM(BCCLSPC!O54:T54)</f>
        <v>432</v>
      </c>
      <c r="E56" s="7">
        <f t="shared" si="5"/>
        <v>129.6</v>
      </c>
      <c r="F56" s="7">
        <f t="shared" si="1"/>
        <v>129.6</v>
      </c>
      <c r="H56">
        <f>SUM(BCCLSPC!H54:M54)</f>
        <v>664</v>
      </c>
      <c r="I56">
        <f>SUM(BCCLSPC!U54:Z54)</f>
        <v>380</v>
      </c>
      <c r="J56" s="7">
        <f t="shared" si="2"/>
        <v>114</v>
      </c>
      <c r="K56" s="7">
        <f t="shared" si="3"/>
        <v>114</v>
      </c>
      <c r="M56" s="7">
        <f t="shared" si="6"/>
        <v>243.6</v>
      </c>
      <c r="N56" s="7">
        <f t="shared" si="4"/>
        <v>243.6</v>
      </c>
    </row>
    <row r="57" spans="1:14" x14ac:dyDescent="0.3">
      <c r="A57" t="s">
        <v>138</v>
      </c>
      <c r="C57">
        <f>SUM(BCCLSPC!B55:G55)</f>
        <v>51</v>
      </c>
      <c r="D57">
        <f>SUM(BCCLSPC!O55:T55)</f>
        <v>0</v>
      </c>
      <c r="E57" s="7">
        <f t="shared" si="5"/>
        <v>0</v>
      </c>
      <c r="F57" s="7">
        <f t="shared" si="1"/>
        <v>0</v>
      </c>
      <c r="H57">
        <f>SUM(BCCLSPC!H55:M55)</f>
        <v>34</v>
      </c>
      <c r="I57">
        <f>SUM(BCCLSPC!U55:Z55)</f>
        <v>0</v>
      </c>
      <c r="J57" s="7">
        <f t="shared" si="2"/>
        <v>0</v>
      </c>
      <c r="K57" s="7">
        <f t="shared" si="3"/>
        <v>0</v>
      </c>
      <c r="M57" s="7">
        <f t="shared" si="6"/>
        <v>0</v>
      </c>
      <c r="N57" s="7">
        <f t="shared" si="4"/>
        <v>0</v>
      </c>
    </row>
    <row r="58" spans="1:14" x14ac:dyDescent="0.3">
      <c r="A58" t="s">
        <v>139</v>
      </c>
      <c r="C58">
        <f>SUM(BCCLSPC!B56:G56)</f>
        <v>122</v>
      </c>
      <c r="D58">
        <f>SUM(BCCLSPC!O56:T56)</f>
        <v>0</v>
      </c>
      <c r="E58" s="7">
        <f t="shared" si="5"/>
        <v>0</v>
      </c>
      <c r="F58" s="7">
        <f t="shared" si="1"/>
        <v>0</v>
      </c>
      <c r="H58">
        <f>SUM(BCCLSPC!H56:M56)</f>
        <v>76</v>
      </c>
      <c r="I58">
        <f>SUM(BCCLSPC!U56:Z56)</f>
        <v>0</v>
      </c>
      <c r="J58" s="7">
        <f t="shared" si="2"/>
        <v>0</v>
      </c>
      <c r="K58" s="7">
        <f t="shared" si="3"/>
        <v>0</v>
      </c>
      <c r="M58" s="7">
        <f t="shared" si="6"/>
        <v>0</v>
      </c>
      <c r="N58" s="7">
        <f t="shared" si="4"/>
        <v>0</v>
      </c>
    </row>
    <row r="59" spans="1:14" x14ac:dyDescent="0.3">
      <c r="A59" t="s">
        <v>140</v>
      </c>
      <c r="C59">
        <f>SUM(BCCLSPC!B57:G57)</f>
        <v>1335</v>
      </c>
      <c r="D59">
        <f>SUM(BCCLSPC!O57:T57)</f>
        <v>1035</v>
      </c>
      <c r="E59" s="7">
        <f t="shared" si="5"/>
        <v>310.5</v>
      </c>
      <c r="F59" s="7">
        <f t="shared" si="1"/>
        <v>310.5</v>
      </c>
      <c r="H59">
        <f>SUM(BCCLSPC!H57:M57)</f>
        <v>1352</v>
      </c>
      <c r="I59">
        <f>SUM(BCCLSPC!U57:Z57)</f>
        <v>1052</v>
      </c>
      <c r="J59" s="7">
        <f t="shared" si="2"/>
        <v>315.59999999999997</v>
      </c>
      <c r="K59" s="7">
        <f t="shared" si="3"/>
        <v>315.59999999999997</v>
      </c>
      <c r="M59" s="7">
        <f t="shared" si="6"/>
        <v>626.09999999999991</v>
      </c>
      <c r="N59" s="7">
        <f t="shared" si="4"/>
        <v>626.09999999999991</v>
      </c>
    </row>
    <row r="60" spans="1:14" x14ac:dyDescent="0.3">
      <c r="A60" t="s">
        <v>141</v>
      </c>
      <c r="C60">
        <f>SUM(BCCLSPC!B58:G58)</f>
        <v>156</v>
      </c>
      <c r="D60">
        <f>SUM(BCCLSPC!O58:T58)</f>
        <v>0</v>
      </c>
      <c r="E60" s="7">
        <f t="shared" si="5"/>
        <v>0</v>
      </c>
      <c r="F60" s="7">
        <f t="shared" si="1"/>
        <v>0</v>
      </c>
      <c r="H60">
        <f>SUM(BCCLSPC!H58:M58)</f>
        <v>152</v>
      </c>
      <c r="I60">
        <f>SUM(BCCLSPC!U58:Z58)</f>
        <v>30</v>
      </c>
      <c r="J60" s="7">
        <f t="shared" si="2"/>
        <v>9</v>
      </c>
      <c r="K60" s="7">
        <f t="shared" si="3"/>
        <v>0</v>
      </c>
      <c r="M60" s="7">
        <f t="shared" si="6"/>
        <v>9</v>
      </c>
      <c r="N60" s="7">
        <f t="shared" si="4"/>
        <v>0</v>
      </c>
    </row>
    <row r="61" spans="1:14" x14ac:dyDescent="0.3">
      <c r="A61" t="s">
        <v>142</v>
      </c>
      <c r="C61">
        <f>SUM(BCCLSPC!B59:G59)</f>
        <v>38</v>
      </c>
      <c r="D61">
        <f>SUM(BCCLSPC!O59:T59)</f>
        <v>0</v>
      </c>
      <c r="E61" s="7">
        <f t="shared" si="5"/>
        <v>0</v>
      </c>
      <c r="F61" s="7">
        <f t="shared" si="1"/>
        <v>0</v>
      </c>
      <c r="H61">
        <f>SUM(BCCLSPC!H59:M59)</f>
        <v>59</v>
      </c>
      <c r="I61">
        <f>SUM(BCCLSPC!U59:Z59)</f>
        <v>0</v>
      </c>
      <c r="J61" s="7">
        <f t="shared" si="2"/>
        <v>0</v>
      </c>
      <c r="K61" s="7">
        <f t="shared" si="3"/>
        <v>0</v>
      </c>
      <c r="M61" s="7">
        <f t="shared" si="6"/>
        <v>0</v>
      </c>
      <c r="N61" s="7">
        <f t="shared" si="4"/>
        <v>0</v>
      </c>
    </row>
    <row r="62" spans="1:14" x14ac:dyDescent="0.3">
      <c r="A62" t="s">
        <v>143</v>
      </c>
      <c r="C62">
        <f>SUM(BCCLSPC!B60:G60)</f>
        <v>16</v>
      </c>
      <c r="D62">
        <f>SUM(BCCLSPC!O60:T60)</f>
        <v>0</v>
      </c>
      <c r="E62" s="7">
        <f t="shared" si="5"/>
        <v>0</v>
      </c>
      <c r="F62" s="7">
        <f t="shared" si="1"/>
        <v>0</v>
      </c>
      <c r="H62">
        <f>SUM(BCCLSPC!H60:M60)</f>
        <v>12</v>
      </c>
      <c r="I62">
        <f>SUM(BCCLSPC!U60:Z60)</f>
        <v>0</v>
      </c>
      <c r="J62" s="7">
        <f t="shared" si="2"/>
        <v>0</v>
      </c>
      <c r="K62" s="7">
        <f t="shared" si="3"/>
        <v>0</v>
      </c>
      <c r="M62" s="7">
        <f t="shared" si="6"/>
        <v>0</v>
      </c>
      <c r="N62" s="7">
        <f t="shared" si="4"/>
        <v>0</v>
      </c>
    </row>
    <row r="63" spans="1:14" x14ac:dyDescent="0.3">
      <c r="A63" t="s">
        <v>144</v>
      </c>
      <c r="C63">
        <f>SUM(BCCLSPC!B61:G61)</f>
        <v>1932</v>
      </c>
      <c r="D63">
        <f>SUM(BCCLSPC!O61:T61)</f>
        <v>1632</v>
      </c>
      <c r="E63" s="7">
        <f t="shared" si="5"/>
        <v>489.59999999999997</v>
      </c>
      <c r="F63" s="7">
        <f t="shared" si="1"/>
        <v>489.59999999999997</v>
      </c>
      <c r="H63">
        <f>SUM(BCCLSPC!H61:M61)</f>
        <v>846</v>
      </c>
      <c r="I63">
        <f>SUM(BCCLSPC!U61:Z61)</f>
        <v>546</v>
      </c>
      <c r="J63" s="7">
        <f t="shared" si="2"/>
        <v>163.79999999999998</v>
      </c>
      <c r="K63" s="7">
        <f t="shared" si="3"/>
        <v>163.79999999999998</v>
      </c>
      <c r="M63" s="7">
        <f t="shared" si="6"/>
        <v>653.4</v>
      </c>
      <c r="N63" s="7">
        <f t="shared" si="4"/>
        <v>653.4</v>
      </c>
    </row>
    <row r="64" spans="1:14" x14ac:dyDescent="0.3">
      <c r="A64" t="s">
        <v>145</v>
      </c>
      <c r="C64">
        <f>SUM(BCCLSPC!B62:G62)</f>
        <v>17775</v>
      </c>
      <c r="D64">
        <f>SUM(BCCLSPC!O62:T62)</f>
        <v>17475</v>
      </c>
      <c r="E64" s="7">
        <f t="shared" si="5"/>
        <v>5242.5</v>
      </c>
      <c r="F64" s="7">
        <f t="shared" si="1"/>
        <v>5242.5</v>
      </c>
      <c r="H64">
        <f>SUM(BCCLSPC!H62:M62)</f>
        <v>9629</v>
      </c>
      <c r="I64">
        <f>SUM(BCCLSPC!U62:Z62)</f>
        <v>9329</v>
      </c>
      <c r="J64" s="7">
        <f t="shared" si="2"/>
        <v>2798.7</v>
      </c>
      <c r="K64" s="7">
        <f t="shared" si="3"/>
        <v>2798.7</v>
      </c>
      <c r="M64" s="7">
        <f t="shared" si="6"/>
        <v>8041.2</v>
      </c>
      <c r="N64" s="7">
        <f t="shared" si="4"/>
        <v>8041.2</v>
      </c>
    </row>
    <row r="65" spans="1:14" x14ac:dyDescent="0.3">
      <c r="A65" t="s">
        <v>146</v>
      </c>
      <c r="C65">
        <f>SUM(BCCLSPC!B63:G63)</f>
        <v>123</v>
      </c>
      <c r="D65">
        <f>SUM(BCCLSPC!O63:T63)</f>
        <v>6</v>
      </c>
      <c r="E65" s="7">
        <f t="shared" si="5"/>
        <v>1.7999999999999998</v>
      </c>
      <c r="F65" s="7">
        <f t="shared" si="1"/>
        <v>0</v>
      </c>
      <c r="H65">
        <f>SUM(BCCLSPC!H63:M63)</f>
        <v>1044</v>
      </c>
      <c r="I65">
        <f>SUM(BCCLSPC!U63:Z63)</f>
        <v>845</v>
      </c>
      <c r="J65" s="7">
        <f t="shared" si="2"/>
        <v>253.5</v>
      </c>
      <c r="K65" s="7">
        <f t="shared" si="3"/>
        <v>253.5</v>
      </c>
      <c r="M65" s="7">
        <f t="shared" si="6"/>
        <v>255.3</v>
      </c>
      <c r="N65" s="7">
        <f t="shared" si="4"/>
        <v>255.3</v>
      </c>
    </row>
    <row r="66" spans="1:14" x14ac:dyDescent="0.3">
      <c r="A66" t="s">
        <v>147</v>
      </c>
      <c r="C66">
        <f>SUM(BCCLSPC!B64:G64)</f>
        <v>317</v>
      </c>
      <c r="D66">
        <f>SUM(BCCLSPC!O64:T64)</f>
        <v>66</v>
      </c>
      <c r="E66" s="7">
        <f t="shared" si="5"/>
        <v>19.8</v>
      </c>
      <c r="F66" s="7">
        <f t="shared" si="1"/>
        <v>0</v>
      </c>
      <c r="H66">
        <f>SUM(BCCLSPC!H64:M64)</f>
        <v>292</v>
      </c>
      <c r="I66">
        <f>SUM(BCCLSPC!U64:Z64)</f>
        <v>48</v>
      </c>
      <c r="J66" s="7">
        <f t="shared" si="2"/>
        <v>14.399999999999999</v>
      </c>
      <c r="K66" s="7">
        <f t="shared" si="3"/>
        <v>0</v>
      </c>
      <c r="M66" s="7">
        <f t="shared" si="6"/>
        <v>34.200000000000003</v>
      </c>
      <c r="N66" s="7">
        <f t="shared" si="4"/>
        <v>0</v>
      </c>
    </row>
    <row r="67" spans="1:14" x14ac:dyDescent="0.3">
      <c r="A67" t="s">
        <v>148</v>
      </c>
      <c r="C67">
        <f>SUM(BCCLSPC!B65:G65)</f>
        <v>1192</v>
      </c>
      <c r="D67">
        <f>SUM(BCCLSPC!O65:T65)</f>
        <v>892</v>
      </c>
      <c r="E67" s="7">
        <f t="shared" si="5"/>
        <v>267.59999999999997</v>
      </c>
      <c r="F67" s="7">
        <f t="shared" si="1"/>
        <v>267.59999999999997</v>
      </c>
      <c r="H67">
        <f>SUM(BCCLSPC!H65:M65)</f>
        <v>903</v>
      </c>
      <c r="I67">
        <f>SUM(BCCLSPC!U65:Z65)</f>
        <v>603</v>
      </c>
      <c r="J67" s="7">
        <f t="shared" si="2"/>
        <v>180.9</v>
      </c>
      <c r="K67" s="7">
        <f t="shared" si="3"/>
        <v>180.9</v>
      </c>
      <c r="M67" s="7">
        <f t="shared" ref="M67:M77" si="7">SUM(E67,J67)</f>
        <v>448.5</v>
      </c>
      <c r="N67" s="7">
        <f t="shared" si="4"/>
        <v>448.5</v>
      </c>
    </row>
    <row r="68" spans="1:14" x14ac:dyDescent="0.3">
      <c r="A68" t="s">
        <v>149</v>
      </c>
      <c r="C68">
        <f>SUM(BCCLSPC!B66:G66)</f>
        <v>133</v>
      </c>
      <c r="D68">
        <f>SUM(BCCLSPC!O66:T66)</f>
        <v>0</v>
      </c>
      <c r="E68" s="7">
        <f t="shared" si="5"/>
        <v>0</v>
      </c>
      <c r="F68" s="7">
        <f t="shared" ref="F68:F77" si="8">IF(E68&gt;100,E68,0)</f>
        <v>0</v>
      </c>
      <c r="H68">
        <f>SUM(BCCLSPC!H66:M66)</f>
        <v>170</v>
      </c>
      <c r="I68">
        <f>SUM(BCCLSPC!U66:Z66)</f>
        <v>58</v>
      </c>
      <c r="J68" s="7">
        <f t="shared" ref="J68:J77" si="9">PRODUCT(I68,$J$1)</f>
        <v>17.399999999999999</v>
      </c>
      <c r="K68" s="7">
        <f t="shared" ref="K68:K77" si="10">IF(J68&gt;100,J68,0)</f>
        <v>0</v>
      </c>
      <c r="M68" s="7">
        <f t="shared" si="7"/>
        <v>17.399999999999999</v>
      </c>
      <c r="N68" s="7">
        <f t="shared" si="4"/>
        <v>0</v>
      </c>
    </row>
    <row r="69" spans="1:14" x14ac:dyDescent="0.3">
      <c r="A69" t="s">
        <v>150</v>
      </c>
      <c r="C69">
        <f>SUM(BCCLSPC!B67:G67)</f>
        <v>176</v>
      </c>
      <c r="D69">
        <f>SUM(BCCLSPC!O67:T67)</f>
        <v>0</v>
      </c>
      <c r="E69" s="7">
        <f t="shared" ref="E69:E77" si="11">PRODUCT(D69,$E$1)</f>
        <v>0</v>
      </c>
      <c r="F69" s="7">
        <f t="shared" si="8"/>
        <v>0</v>
      </c>
      <c r="H69">
        <f>SUM(BCCLSPC!H67:M67)</f>
        <v>203</v>
      </c>
      <c r="I69">
        <f>SUM(BCCLSPC!U67:Z67)</f>
        <v>21</v>
      </c>
      <c r="J69" s="7">
        <f t="shared" si="9"/>
        <v>6.3</v>
      </c>
      <c r="K69" s="7">
        <f t="shared" si="10"/>
        <v>0</v>
      </c>
      <c r="M69" s="7">
        <f t="shared" si="7"/>
        <v>6.3</v>
      </c>
      <c r="N69" s="7">
        <f t="shared" ref="N69:N77" si="12">IF(M69&gt;100,M69,0)</f>
        <v>0</v>
      </c>
    </row>
    <row r="70" spans="1:14" x14ac:dyDescent="0.3">
      <c r="A70" t="s">
        <v>151</v>
      </c>
      <c r="C70">
        <f>SUM(BCCLSPC!B68:G68)</f>
        <v>141</v>
      </c>
      <c r="D70">
        <f>SUM(BCCLSPC!O68:T68)</f>
        <v>9</v>
      </c>
      <c r="E70" s="7">
        <f t="shared" si="11"/>
        <v>2.6999999999999997</v>
      </c>
      <c r="F70" s="7">
        <f t="shared" si="8"/>
        <v>0</v>
      </c>
      <c r="H70">
        <f>SUM(BCCLSPC!H68:M68)</f>
        <v>67</v>
      </c>
      <c r="I70">
        <f>SUM(BCCLSPC!U68:Z68)</f>
        <v>0</v>
      </c>
      <c r="J70" s="7">
        <f t="shared" si="9"/>
        <v>0</v>
      </c>
      <c r="K70" s="7">
        <f t="shared" si="10"/>
        <v>0</v>
      </c>
      <c r="M70" s="7">
        <f t="shared" si="7"/>
        <v>2.6999999999999997</v>
      </c>
      <c r="N70" s="7">
        <f t="shared" si="12"/>
        <v>0</v>
      </c>
    </row>
    <row r="71" spans="1:14" x14ac:dyDescent="0.3">
      <c r="A71" t="s">
        <v>152</v>
      </c>
      <c r="C71">
        <f>SUM(BCCLSPC!B69:G69)</f>
        <v>374</v>
      </c>
      <c r="D71">
        <f>SUM(BCCLSPC!O69:T69)</f>
        <v>103</v>
      </c>
      <c r="E71" s="7">
        <f t="shared" si="11"/>
        <v>30.9</v>
      </c>
      <c r="F71" s="7">
        <f t="shared" si="8"/>
        <v>0</v>
      </c>
      <c r="H71">
        <f>SUM(BCCLSPC!H69:M69)</f>
        <v>220</v>
      </c>
      <c r="I71">
        <f>SUM(BCCLSPC!U69:Z69)</f>
        <v>14</v>
      </c>
      <c r="J71" s="7">
        <f t="shared" si="9"/>
        <v>4.2</v>
      </c>
      <c r="K71" s="7">
        <f t="shared" si="10"/>
        <v>0</v>
      </c>
      <c r="M71" s="7">
        <f t="shared" si="7"/>
        <v>35.1</v>
      </c>
      <c r="N71" s="7">
        <f t="shared" si="12"/>
        <v>0</v>
      </c>
    </row>
    <row r="72" spans="1:14" x14ac:dyDescent="0.3">
      <c r="A72" t="s">
        <v>153</v>
      </c>
      <c r="C72">
        <f>SUM(BCCLSPC!B70:G70)</f>
        <v>51</v>
      </c>
      <c r="D72">
        <f>SUM(BCCLSPC!O70:T70)</f>
        <v>0</v>
      </c>
      <c r="E72" s="7">
        <f t="shared" si="11"/>
        <v>0</v>
      </c>
      <c r="F72" s="7">
        <f t="shared" si="8"/>
        <v>0</v>
      </c>
      <c r="H72">
        <f>SUM(BCCLSPC!H70:M70)</f>
        <v>39</v>
      </c>
      <c r="I72">
        <f>SUM(BCCLSPC!U70:Z70)</f>
        <v>0</v>
      </c>
      <c r="J72" s="7">
        <f t="shared" si="9"/>
        <v>0</v>
      </c>
      <c r="K72" s="7">
        <f t="shared" si="10"/>
        <v>0</v>
      </c>
      <c r="M72" s="7">
        <f t="shared" si="7"/>
        <v>0</v>
      </c>
      <c r="N72" s="7">
        <f t="shared" si="12"/>
        <v>0</v>
      </c>
    </row>
    <row r="73" spans="1:14" x14ac:dyDescent="0.3">
      <c r="A73" t="s">
        <v>154</v>
      </c>
      <c r="C73">
        <f>SUM(BCCLSPC!B71:G71)</f>
        <v>0</v>
      </c>
      <c r="D73">
        <f>SUM(BCCLSPC!O71:T71)</f>
        <v>0</v>
      </c>
      <c r="E73" s="7">
        <f t="shared" si="11"/>
        <v>0</v>
      </c>
      <c r="F73" s="7">
        <f t="shared" si="8"/>
        <v>0</v>
      </c>
      <c r="H73">
        <f>SUM(BCCLSPC!H71:M71)</f>
        <v>2</v>
      </c>
      <c r="I73">
        <f>SUM(BCCLSPC!U71:Z71)</f>
        <v>0</v>
      </c>
      <c r="J73" s="7">
        <f t="shared" si="9"/>
        <v>0</v>
      </c>
      <c r="K73" s="7">
        <f t="shared" si="10"/>
        <v>0</v>
      </c>
      <c r="M73" s="7">
        <f t="shared" si="7"/>
        <v>0</v>
      </c>
      <c r="N73" s="7">
        <f t="shared" si="12"/>
        <v>0</v>
      </c>
    </row>
    <row r="74" spans="1:14" x14ac:dyDescent="0.3">
      <c r="A74" t="s">
        <v>155</v>
      </c>
      <c r="C74">
        <f>SUM(BCCLSPC!B72:G72)</f>
        <v>1103</v>
      </c>
      <c r="D74">
        <f>SUM(BCCLSPC!O72:T72)</f>
        <v>803</v>
      </c>
      <c r="E74" s="7">
        <f t="shared" si="11"/>
        <v>240.89999999999998</v>
      </c>
      <c r="F74" s="7">
        <f t="shared" si="8"/>
        <v>240.89999999999998</v>
      </c>
      <c r="H74">
        <f>SUM(BCCLSPC!H72:M72)</f>
        <v>1242</v>
      </c>
      <c r="I74">
        <f>SUM(BCCLSPC!U72:Z72)</f>
        <v>942</v>
      </c>
      <c r="J74" s="7">
        <f t="shared" si="9"/>
        <v>282.59999999999997</v>
      </c>
      <c r="K74" s="7">
        <f t="shared" si="10"/>
        <v>282.59999999999997</v>
      </c>
      <c r="M74" s="7">
        <f t="shared" si="7"/>
        <v>523.5</v>
      </c>
      <c r="N74" s="7">
        <f t="shared" si="12"/>
        <v>523.5</v>
      </c>
    </row>
    <row r="75" spans="1:14" x14ac:dyDescent="0.3">
      <c r="A75" t="s">
        <v>156</v>
      </c>
      <c r="C75">
        <f>SUM(BCCLSPC!B73:G73)</f>
        <v>134</v>
      </c>
      <c r="D75">
        <f>SUM(BCCLSPC!O73:T73)</f>
        <v>0</v>
      </c>
      <c r="E75" s="7">
        <f t="shared" si="11"/>
        <v>0</v>
      </c>
      <c r="F75" s="7">
        <f t="shared" si="8"/>
        <v>0</v>
      </c>
      <c r="H75">
        <f>SUM(BCCLSPC!H73:M73)</f>
        <v>122</v>
      </c>
      <c r="I75">
        <f>SUM(BCCLSPC!U73:Z73)</f>
        <v>0</v>
      </c>
      <c r="J75" s="7">
        <f t="shared" si="9"/>
        <v>0</v>
      </c>
      <c r="K75" s="7">
        <f t="shared" si="10"/>
        <v>0</v>
      </c>
      <c r="M75" s="7">
        <f t="shared" si="7"/>
        <v>0</v>
      </c>
      <c r="N75" s="7">
        <f t="shared" si="12"/>
        <v>0</v>
      </c>
    </row>
    <row r="76" spans="1:14" x14ac:dyDescent="0.3">
      <c r="A76" t="s">
        <v>157</v>
      </c>
      <c r="C76">
        <f>SUM(BCCLSPC!B74:G74)</f>
        <v>69</v>
      </c>
      <c r="D76">
        <f>SUM(BCCLSPC!O74:T74)</f>
        <v>0</v>
      </c>
      <c r="E76" s="7">
        <f t="shared" si="11"/>
        <v>0</v>
      </c>
      <c r="F76" s="7">
        <f t="shared" si="8"/>
        <v>0</v>
      </c>
      <c r="H76">
        <f>SUM(BCCLSPC!H74:M74)</f>
        <v>93</v>
      </c>
      <c r="I76">
        <f>SUM(BCCLSPC!U74:Z74)</f>
        <v>0</v>
      </c>
      <c r="J76" s="7">
        <f t="shared" si="9"/>
        <v>0</v>
      </c>
      <c r="K76" s="7">
        <f t="shared" si="10"/>
        <v>0</v>
      </c>
      <c r="M76" s="7">
        <f t="shared" si="7"/>
        <v>0</v>
      </c>
      <c r="N76" s="7">
        <f t="shared" si="12"/>
        <v>0</v>
      </c>
    </row>
    <row r="77" spans="1:14" x14ac:dyDescent="0.3">
      <c r="A77" t="s">
        <v>158</v>
      </c>
      <c r="C77">
        <f>SUM(BCCLSPC!B75:G75)</f>
        <v>821</v>
      </c>
      <c r="D77">
        <f>SUM(BCCLSPC!O75:T75)</f>
        <v>521</v>
      </c>
      <c r="E77" s="7">
        <f t="shared" si="11"/>
        <v>156.29999999999998</v>
      </c>
      <c r="F77" s="7">
        <f t="shared" si="8"/>
        <v>156.29999999999998</v>
      </c>
      <c r="H77">
        <f>SUM(BCCLSPC!H75:M75)</f>
        <v>1220</v>
      </c>
      <c r="I77">
        <f>SUM(BCCLSPC!U75:Z75)</f>
        <v>920</v>
      </c>
      <c r="J77" s="7">
        <f t="shared" si="9"/>
        <v>276</v>
      </c>
      <c r="K77" s="7">
        <f t="shared" si="10"/>
        <v>276</v>
      </c>
      <c r="M77" s="7">
        <f t="shared" si="7"/>
        <v>432.29999999999995</v>
      </c>
      <c r="N77" s="7">
        <f t="shared" si="12"/>
        <v>432.29999999999995</v>
      </c>
    </row>
    <row r="78" spans="1:14" x14ac:dyDescent="0.3">
      <c r="E78" s="7"/>
      <c r="F78" s="7"/>
      <c r="J78" s="7"/>
      <c r="K78" s="7"/>
      <c r="M78" s="7"/>
      <c r="N78" s="7"/>
    </row>
    <row r="79" spans="1:14" x14ac:dyDescent="0.3">
      <c r="A79" s="1" t="s">
        <v>66</v>
      </c>
      <c r="C79">
        <f>SUM(C4:C77)</f>
        <v>54211</v>
      </c>
      <c r="D79">
        <f>SUM(D4:D77)</f>
        <v>43054</v>
      </c>
      <c r="E79" s="7">
        <f>SUM(E4:E77)</f>
        <v>12916.199999999999</v>
      </c>
      <c r="F79" s="7">
        <f>SUM(F4:F77)</f>
        <v>12641.400000000001</v>
      </c>
      <c r="H79">
        <f>SUM(H3:H77)</f>
        <v>45897</v>
      </c>
      <c r="I79">
        <f>SUM(I3:I77)</f>
        <v>35484</v>
      </c>
      <c r="J79" s="7">
        <f>SUM(J3:J77)</f>
        <v>10645.199999999999</v>
      </c>
      <c r="K79" s="7">
        <f>SUM(K3:K77)</f>
        <v>10395.6</v>
      </c>
      <c r="M79" s="7">
        <f>SUM(M3:M77)</f>
        <v>23561.399999999998</v>
      </c>
      <c r="N79" s="7">
        <f>SUM(N3:N77)</f>
        <v>23210.399999999998</v>
      </c>
    </row>
  </sheetData>
  <printOptions gridLines="1"/>
  <pageMargins left="0.5" right="0.5" top="0.5" bottom="0.5" header="0.25" footer="0.25"/>
  <pageSetup scale="84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"/>
  <sheetViews>
    <sheetView workbookViewId="0"/>
  </sheetViews>
  <sheetFormatPr defaultRowHeight="14.4" x14ac:dyDescent="0.3"/>
  <sheetData>
    <row r="1" spans="1:26" x14ac:dyDescent="0.3">
      <c r="A1" s="1" t="s">
        <v>185</v>
      </c>
      <c r="B1" t="s">
        <v>169</v>
      </c>
      <c r="C1" t="s">
        <v>170</v>
      </c>
      <c r="D1" t="s">
        <v>171</v>
      </c>
      <c r="E1" t="s">
        <v>172</v>
      </c>
      <c r="F1" t="s">
        <v>173</v>
      </c>
      <c r="G1" t="s">
        <v>174</v>
      </c>
      <c r="H1" t="s">
        <v>175</v>
      </c>
      <c r="I1" t="s">
        <v>176</v>
      </c>
      <c r="J1" t="s">
        <v>177</v>
      </c>
      <c r="K1" t="s">
        <v>178</v>
      </c>
      <c r="L1" t="s">
        <v>179</v>
      </c>
      <c r="M1" t="s">
        <v>180</v>
      </c>
      <c r="N1">
        <v>-50</v>
      </c>
      <c r="O1" t="s">
        <v>169</v>
      </c>
      <c r="P1" t="s">
        <v>170</v>
      </c>
      <c r="Q1" t="s">
        <v>171</v>
      </c>
      <c r="R1" t="s">
        <v>172</v>
      </c>
      <c r="S1" t="s">
        <v>173</v>
      </c>
      <c r="T1" t="s">
        <v>174</v>
      </c>
      <c r="U1" t="s">
        <v>175</v>
      </c>
      <c r="V1" t="s">
        <v>176</v>
      </c>
      <c r="W1" t="s">
        <v>177</v>
      </c>
      <c r="X1" t="s">
        <v>178</v>
      </c>
      <c r="Y1" t="s">
        <v>179</v>
      </c>
      <c r="Z1" t="s">
        <v>180</v>
      </c>
    </row>
    <row r="2" spans="1:26" x14ac:dyDescent="0.3">
      <c r="A2" t="s">
        <v>68</v>
      </c>
      <c r="B2">
        <v>62</v>
      </c>
      <c r="C2">
        <v>147</v>
      </c>
      <c r="D2">
        <v>75</v>
      </c>
      <c r="E2">
        <v>92</v>
      </c>
      <c r="F2">
        <v>98</v>
      </c>
      <c r="G2">
        <v>34</v>
      </c>
      <c r="H2">
        <v>125</v>
      </c>
      <c r="I2">
        <v>104</v>
      </c>
      <c r="J2">
        <v>80</v>
      </c>
      <c r="K2">
        <v>44</v>
      </c>
      <c r="L2">
        <v>76</v>
      </c>
      <c r="M2">
        <v>87</v>
      </c>
      <c r="N2" t="s">
        <v>184</v>
      </c>
      <c r="O2">
        <v>12</v>
      </c>
      <c r="P2">
        <v>97</v>
      </c>
      <c r="Q2">
        <v>25</v>
      </c>
      <c r="R2">
        <v>42</v>
      </c>
      <c r="S2">
        <v>48</v>
      </c>
      <c r="T2">
        <v>0</v>
      </c>
      <c r="U2">
        <v>75</v>
      </c>
      <c r="V2">
        <v>54</v>
      </c>
      <c r="W2">
        <v>30</v>
      </c>
      <c r="X2">
        <v>0</v>
      </c>
      <c r="Y2">
        <v>26</v>
      </c>
      <c r="Z2">
        <v>37</v>
      </c>
    </row>
    <row r="3" spans="1:26" x14ac:dyDescent="0.3">
      <c r="A3" t="s">
        <v>69</v>
      </c>
      <c r="B3">
        <v>19</v>
      </c>
      <c r="C3">
        <v>42</v>
      </c>
      <c r="D3">
        <v>44</v>
      </c>
      <c r="E3">
        <v>29</v>
      </c>
      <c r="F3">
        <v>25</v>
      </c>
      <c r="G3">
        <v>22</v>
      </c>
      <c r="H3">
        <v>46</v>
      </c>
      <c r="I3">
        <v>33</v>
      </c>
      <c r="J3">
        <v>13</v>
      </c>
      <c r="K3">
        <v>15</v>
      </c>
      <c r="L3">
        <v>14</v>
      </c>
      <c r="M3">
        <v>24</v>
      </c>
      <c r="N3" t="s">
        <v>184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</row>
    <row r="4" spans="1:26" x14ac:dyDescent="0.3">
      <c r="A4" t="s">
        <v>70</v>
      </c>
      <c r="B4">
        <v>0</v>
      </c>
      <c r="C4">
        <v>1</v>
      </c>
      <c r="D4">
        <v>20</v>
      </c>
      <c r="E4">
        <v>18</v>
      </c>
      <c r="F4">
        <v>37</v>
      </c>
      <c r="G4">
        <v>4</v>
      </c>
      <c r="H4">
        <v>11</v>
      </c>
      <c r="I4">
        <v>4</v>
      </c>
      <c r="J4">
        <v>1</v>
      </c>
      <c r="K4">
        <v>5</v>
      </c>
      <c r="L4">
        <v>0</v>
      </c>
      <c r="M4">
        <v>20</v>
      </c>
      <c r="N4" t="s">
        <v>184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</row>
    <row r="5" spans="1:26" x14ac:dyDescent="0.3">
      <c r="A5" t="s">
        <v>71</v>
      </c>
      <c r="B5">
        <v>334</v>
      </c>
      <c r="C5">
        <v>377</v>
      </c>
      <c r="D5">
        <v>373</v>
      </c>
      <c r="E5">
        <v>242</v>
      </c>
      <c r="F5">
        <v>370</v>
      </c>
      <c r="G5">
        <v>348</v>
      </c>
      <c r="H5">
        <v>478</v>
      </c>
      <c r="I5">
        <v>408</v>
      </c>
      <c r="J5">
        <v>279</v>
      </c>
      <c r="K5">
        <v>305</v>
      </c>
      <c r="L5">
        <v>226</v>
      </c>
      <c r="M5">
        <v>355</v>
      </c>
      <c r="N5" t="s">
        <v>184</v>
      </c>
      <c r="O5">
        <v>284</v>
      </c>
      <c r="P5">
        <v>327</v>
      </c>
      <c r="Q5">
        <v>323</v>
      </c>
      <c r="R5">
        <v>192</v>
      </c>
      <c r="S5">
        <v>320</v>
      </c>
      <c r="T5">
        <v>298</v>
      </c>
      <c r="U5">
        <v>428</v>
      </c>
      <c r="V5">
        <v>358</v>
      </c>
      <c r="W5">
        <v>229</v>
      </c>
      <c r="X5">
        <v>255</v>
      </c>
      <c r="Y5">
        <v>176</v>
      </c>
      <c r="Z5">
        <v>305</v>
      </c>
    </row>
    <row r="6" spans="1:26" x14ac:dyDescent="0.3">
      <c r="A6" t="s">
        <v>186</v>
      </c>
      <c r="B6">
        <v>3</v>
      </c>
      <c r="C6">
        <v>1</v>
      </c>
      <c r="D6">
        <v>0</v>
      </c>
      <c r="E6">
        <v>4</v>
      </c>
      <c r="F6">
        <v>3</v>
      </c>
      <c r="G6">
        <v>0</v>
      </c>
      <c r="H6">
        <v>0</v>
      </c>
      <c r="I6">
        <v>23</v>
      </c>
      <c r="J6">
        <v>14</v>
      </c>
      <c r="K6">
        <v>5</v>
      </c>
      <c r="L6">
        <v>9</v>
      </c>
      <c r="M6">
        <v>7</v>
      </c>
      <c r="N6" t="s">
        <v>184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</row>
    <row r="7" spans="1:26" x14ac:dyDescent="0.3">
      <c r="A7" t="s">
        <v>72</v>
      </c>
      <c r="B7">
        <v>11</v>
      </c>
      <c r="C7">
        <v>3</v>
      </c>
      <c r="D7">
        <v>2</v>
      </c>
      <c r="E7">
        <v>3</v>
      </c>
      <c r="F7">
        <v>0</v>
      </c>
      <c r="G7">
        <v>1</v>
      </c>
      <c r="H7">
        <v>6</v>
      </c>
      <c r="I7">
        <v>9</v>
      </c>
      <c r="J7">
        <v>7</v>
      </c>
      <c r="K7">
        <v>16</v>
      </c>
      <c r="L7">
        <v>0</v>
      </c>
      <c r="M7">
        <v>0</v>
      </c>
      <c r="N7" t="s">
        <v>184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</row>
    <row r="8" spans="1:26" x14ac:dyDescent="0.3">
      <c r="A8" t="s">
        <v>74</v>
      </c>
      <c r="B8">
        <v>6</v>
      </c>
      <c r="C8">
        <v>21</v>
      </c>
      <c r="D8">
        <v>57</v>
      </c>
      <c r="E8">
        <v>30</v>
      </c>
      <c r="F8">
        <v>26</v>
      </c>
      <c r="G8">
        <v>16</v>
      </c>
      <c r="H8">
        <v>43</v>
      </c>
      <c r="I8">
        <v>47</v>
      </c>
      <c r="J8">
        <v>13</v>
      </c>
      <c r="K8">
        <v>26</v>
      </c>
      <c r="L8">
        <v>21</v>
      </c>
      <c r="M8">
        <v>25</v>
      </c>
      <c r="N8" t="s">
        <v>184</v>
      </c>
      <c r="O8">
        <v>0</v>
      </c>
      <c r="P8">
        <v>0</v>
      </c>
      <c r="Q8">
        <v>7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</row>
    <row r="9" spans="1:26" x14ac:dyDescent="0.3">
      <c r="A9" t="s">
        <v>75</v>
      </c>
      <c r="B9">
        <v>14</v>
      </c>
      <c r="C9">
        <v>17</v>
      </c>
      <c r="D9">
        <v>46</v>
      </c>
      <c r="E9">
        <v>61</v>
      </c>
      <c r="F9">
        <v>30</v>
      </c>
      <c r="G9">
        <v>19</v>
      </c>
      <c r="H9">
        <v>20</v>
      </c>
      <c r="I9">
        <v>12</v>
      </c>
      <c r="J9">
        <v>0</v>
      </c>
      <c r="K9">
        <v>2</v>
      </c>
      <c r="L9">
        <v>0</v>
      </c>
      <c r="M9">
        <v>1</v>
      </c>
      <c r="N9" t="s">
        <v>184</v>
      </c>
      <c r="O9">
        <v>0</v>
      </c>
      <c r="P9">
        <v>0</v>
      </c>
      <c r="Q9">
        <v>0</v>
      </c>
      <c r="R9">
        <v>11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</row>
    <row r="10" spans="1:26" x14ac:dyDescent="0.3">
      <c r="A10" t="s">
        <v>76</v>
      </c>
      <c r="B10">
        <v>3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115</v>
      </c>
      <c r="L10">
        <v>0</v>
      </c>
      <c r="M10">
        <v>0</v>
      </c>
      <c r="N10" t="s">
        <v>184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65</v>
      </c>
      <c r="Y10">
        <v>0</v>
      </c>
      <c r="Z10">
        <v>0</v>
      </c>
    </row>
    <row r="11" spans="1:26" x14ac:dyDescent="0.3">
      <c r="A11" t="s">
        <v>77</v>
      </c>
      <c r="B11">
        <v>79</v>
      </c>
      <c r="C11">
        <v>91</v>
      </c>
      <c r="D11">
        <v>120</v>
      </c>
      <c r="E11">
        <v>85</v>
      </c>
      <c r="F11">
        <v>87</v>
      </c>
      <c r="G11">
        <v>118</v>
      </c>
      <c r="H11">
        <v>67</v>
      </c>
      <c r="I11">
        <v>84</v>
      </c>
      <c r="J11">
        <v>86</v>
      </c>
      <c r="K11">
        <v>12</v>
      </c>
      <c r="L11">
        <v>141</v>
      </c>
      <c r="M11">
        <v>99</v>
      </c>
      <c r="N11" t="s">
        <v>184</v>
      </c>
      <c r="O11">
        <v>29</v>
      </c>
      <c r="P11">
        <v>41</v>
      </c>
      <c r="Q11">
        <v>70</v>
      </c>
      <c r="R11">
        <v>35</v>
      </c>
      <c r="S11">
        <v>37</v>
      </c>
      <c r="T11">
        <v>68</v>
      </c>
      <c r="U11">
        <v>17</v>
      </c>
      <c r="V11">
        <v>34</v>
      </c>
      <c r="W11">
        <v>36</v>
      </c>
      <c r="X11">
        <v>0</v>
      </c>
      <c r="Y11">
        <v>91</v>
      </c>
      <c r="Z11">
        <v>49</v>
      </c>
    </row>
    <row r="12" spans="1:26" x14ac:dyDescent="0.3">
      <c r="A12" t="s">
        <v>78</v>
      </c>
      <c r="B12">
        <v>40</v>
      </c>
      <c r="C12">
        <v>1</v>
      </c>
      <c r="D12">
        <v>18</v>
      </c>
      <c r="E12">
        <v>202</v>
      </c>
      <c r="F12">
        <v>18</v>
      </c>
      <c r="G12">
        <v>69</v>
      </c>
      <c r="H12">
        <v>24</v>
      </c>
      <c r="I12">
        <v>11</v>
      </c>
      <c r="J12">
        <v>7</v>
      </c>
      <c r="K12">
        <v>0</v>
      </c>
      <c r="L12">
        <v>5</v>
      </c>
      <c r="M12">
        <v>13</v>
      </c>
      <c r="N12" t="s">
        <v>184</v>
      </c>
      <c r="O12">
        <v>0</v>
      </c>
      <c r="P12">
        <v>0</v>
      </c>
      <c r="Q12">
        <v>0</v>
      </c>
      <c r="R12">
        <v>152</v>
      </c>
      <c r="S12">
        <v>0</v>
      </c>
      <c r="T12">
        <v>19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</row>
    <row r="13" spans="1:26" x14ac:dyDescent="0.3">
      <c r="A13" t="s">
        <v>79</v>
      </c>
      <c r="B13">
        <v>74</v>
      </c>
      <c r="C13">
        <v>23</v>
      </c>
      <c r="D13">
        <v>32</v>
      </c>
      <c r="E13">
        <v>46</v>
      </c>
      <c r="F13">
        <v>149</v>
      </c>
      <c r="G13">
        <v>93</v>
      </c>
      <c r="H13">
        <v>61</v>
      </c>
      <c r="I13">
        <v>58</v>
      </c>
      <c r="J13">
        <v>53</v>
      </c>
      <c r="K13">
        <v>53</v>
      </c>
      <c r="L13">
        <v>17</v>
      </c>
      <c r="M13">
        <v>53</v>
      </c>
      <c r="N13" t="s">
        <v>184</v>
      </c>
      <c r="O13">
        <v>24</v>
      </c>
      <c r="P13">
        <v>0</v>
      </c>
      <c r="Q13">
        <v>0</v>
      </c>
      <c r="R13">
        <v>0</v>
      </c>
      <c r="S13">
        <v>99</v>
      </c>
      <c r="T13">
        <v>43</v>
      </c>
      <c r="U13">
        <v>11</v>
      </c>
      <c r="V13">
        <v>8</v>
      </c>
      <c r="W13">
        <v>3</v>
      </c>
      <c r="X13">
        <v>3</v>
      </c>
      <c r="Y13">
        <v>0</v>
      </c>
      <c r="Z13">
        <v>3</v>
      </c>
    </row>
    <row r="14" spans="1:26" x14ac:dyDescent="0.3">
      <c r="A14" t="s">
        <v>80</v>
      </c>
      <c r="B14">
        <v>20</v>
      </c>
      <c r="C14">
        <v>11</v>
      </c>
      <c r="D14">
        <v>13</v>
      </c>
      <c r="E14">
        <v>16</v>
      </c>
      <c r="F14">
        <v>43</v>
      </c>
      <c r="G14">
        <v>8</v>
      </c>
      <c r="H14">
        <v>15</v>
      </c>
      <c r="I14">
        <v>145</v>
      </c>
      <c r="J14">
        <v>150</v>
      </c>
      <c r="K14">
        <v>150</v>
      </c>
      <c r="L14">
        <v>69</v>
      </c>
      <c r="M14">
        <v>48</v>
      </c>
      <c r="N14" t="s">
        <v>184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95</v>
      </c>
      <c r="W14">
        <v>100</v>
      </c>
      <c r="X14">
        <v>100</v>
      </c>
      <c r="Y14">
        <v>19</v>
      </c>
      <c r="Z14">
        <v>0</v>
      </c>
    </row>
    <row r="15" spans="1:26" x14ac:dyDescent="0.3">
      <c r="A15" t="s">
        <v>81</v>
      </c>
      <c r="B15">
        <v>14</v>
      </c>
      <c r="C15">
        <v>7</v>
      </c>
      <c r="D15">
        <v>26</v>
      </c>
      <c r="E15">
        <v>6</v>
      </c>
      <c r="F15">
        <v>8</v>
      </c>
      <c r="G15">
        <v>1</v>
      </c>
      <c r="H15">
        <v>5</v>
      </c>
      <c r="I15">
        <v>11</v>
      </c>
      <c r="J15">
        <v>9</v>
      </c>
      <c r="K15">
        <v>9</v>
      </c>
      <c r="L15">
        <v>3</v>
      </c>
      <c r="M15">
        <v>1</v>
      </c>
      <c r="N15" t="s">
        <v>184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</row>
    <row r="16" spans="1:26" x14ac:dyDescent="0.3">
      <c r="A16" t="s">
        <v>82</v>
      </c>
      <c r="B16">
        <v>14</v>
      </c>
      <c r="C16">
        <v>0</v>
      </c>
      <c r="D16">
        <v>0</v>
      </c>
      <c r="E16">
        <v>0</v>
      </c>
      <c r="F16">
        <v>0</v>
      </c>
      <c r="G16">
        <v>0</v>
      </c>
      <c r="H16">
        <v>4</v>
      </c>
      <c r="I16">
        <v>0</v>
      </c>
      <c r="J16">
        <v>3</v>
      </c>
      <c r="K16">
        <v>3</v>
      </c>
      <c r="L16">
        <v>2</v>
      </c>
      <c r="M16">
        <v>4</v>
      </c>
      <c r="N16" t="s">
        <v>184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</row>
    <row r="17" spans="1:26" x14ac:dyDescent="0.3">
      <c r="A17" t="s">
        <v>165</v>
      </c>
      <c r="B17">
        <v>496</v>
      </c>
      <c r="C17">
        <v>434</v>
      </c>
      <c r="D17">
        <v>394</v>
      </c>
      <c r="E17">
        <v>29</v>
      </c>
      <c r="F17">
        <v>475</v>
      </c>
      <c r="G17">
        <v>471</v>
      </c>
      <c r="H17">
        <v>486</v>
      </c>
      <c r="I17">
        <v>471</v>
      </c>
      <c r="J17">
        <v>475</v>
      </c>
      <c r="K17">
        <v>475</v>
      </c>
      <c r="L17">
        <v>469</v>
      </c>
      <c r="M17">
        <v>294</v>
      </c>
      <c r="N17" t="s">
        <v>184</v>
      </c>
      <c r="O17">
        <v>446</v>
      </c>
      <c r="P17">
        <v>384</v>
      </c>
      <c r="Q17">
        <v>344</v>
      </c>
      <c r="R17">
        <v>0</v>
      </c>
      <c r="S17">
        <v>425</v>
      </c>
      <c r="T17">
        <v>421</v>
      </c>
      <c r="U17">
        <v>436</v>
      </c>
      <c r="V17">
        <v>421</v>
      </c>
      <c r="W17">
        <v>425</v>
      </c>
      <c r="X17">
        <v>425</v>
      </c>
      <c r="Y17">
        <v>419</v>
      </c>
      <c r="Z17">
        <v>244</v>
      </c>
    </row>
    <row r="18" spans="1:26" x14ac:dyDescent="0.3">
      <c r="A18" t="s">
        <v>83</v>
      </c>
      <c r="B18">
        <v>29</v>
      </c>
      <c r="C18">
        <v>49</v>
      </c>
      <c r="D18">
        <v>21</v>
      </c>
      <c r="E18">
        <v>31</v>
      </c>
      <c r="F18">
        <v>36</v>
      </c>
      <c r="G18">
        <v>55</v>
      </c>
      <c r="H18">
        <v>51</v>
      </c>
      <c r="I18">
        <v>20</v>
      </c>
      <c r="J18">
        <v>57</v>
      </c>
      <c r="K18">
        <v>57</v>
      </c>
      <c r="L18">
        <v>20</v>
      </c>
      <c r="M18">
        <v>40</v>
      </c>
      <c r="N18" t="s">
        <v>184</v>
      </c>
      <c r="O18">
        <v>0</v>
      </c>
      <c r="P18">
        <v>0</v>
      </c>
      <c r="Q18">
        <v>0</v>
      </c>
      <c r="R18">
        <v>0</v>
      </c>
      <c r="S18">
        <v>0</v>
      </c>
      <c r="T18">
        <v>5</v>
      </c>
      <c r="U18">
        <v>1</v>
      </c>
      <c r="V18">
        <v>0</v>
      </c>
      <c r="W18">
        <v>7</v>
      </c>
      <c r="X18">
        <v>7</v>
      </c>
      <c r="Y18">
        <v>0</v>
      </c>
      <c r="Z18">
        <v>0</v>
      </c>
    </row>
    <row r="19" spans="1:26" x14ac:dyDescent="0.3">
      <c r="A19" t="s">
        <v>183</v>
      </c>
      <c r="B19">
        <v>76</v>
      </c>
      <c r="C19">
        <v>76</v>
      </c>
      <c r="D19">
        <v>71</v>
      </c>
      <c r="E19">
        <v>41</v>
      </c>
      <c r="F19">
        <v>41</v>
      </c>
      <c r="G19">
        <v>88</v>
      </c>
      <c r="H19">
        <v>36</v>
      </c>
      <c r="I19">
        <v>112</v>
      </c>
      <c r="J19">
        <v>58</v>
      </c>
      <c r="K19">
        <v>58</v>
      </c>
      <c r="L19">
        <v>45</v>
      </c>
      <c r="M19">
        <v>77</v>
      </c>
      <c r="N19" t="s">
        <v>184</v>
      </c>
      <c r="O19">
        <v>26</v>
      </c>
      <c r="P19">
        <v>26</v>
      </c>
      <c r="Q19">
        <v>21</v>
      </c>
      <c r="R19">
        <v>0</v>
      </c>
      <c r="S19">
        <v>0</v>
      </c>
      <c r="T19">
        <v>38</v>
      </c>
      <c r="U19">
        <v>0</v>
      </c>
      <c r="V19">
        <v>62</v>
      </c>
      <c r="W19">
        <v>8</v>
      </c>
      <c r="X19">
        <v>8</v>
      </c>
      <c r="Y19">
        <v>0</v>
      </c>
      <c r="Z19">
        <v>27</v>
      </c>
    </row>
  </sheetData>
  <printOptions gridLines="1"/>
  <pageMargins left="0.5" right="0.5" top="0.5" bottom="0.5" header="0.25" footer="0.25"/>
  <pageSetup scale="5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"/>
  <sheetViews>
    <sheetView workbookViewId="0"/>
  </sheetViews>
  <sheetFormatPr defaultRowHeight="14.4" x14ac:dyDescent="0.3"/>
  <sheetData>
    <row r="1" spans="1:26" x14ac:dyDescent="0.3">
      <c r="A1" s="1" t="s">
        <v>159</v>
      </c>
      <c r="B1" t="s">
        <v>169</v>
      </c>
      <c r="C1" t="s">
        <v>170</v>
      </c>
      <c r="D1" t="s">
        <v>171</v>
      </c>
      <c r="E1" t="s">
        <v>172</v>
      </c>
      <c r="F1" t="s">
        <v>173</v>
      </c>
      <c r="G1" t="s">
        <v>174</v>
      </c>
      <c r="H1" t="s">
        <v>175</v>
      </c>
      <c r="I1" t="s">
        <v>176</v>
      </c>
      <c r="J1" t="s">
        <v>177</v>
      </c>
      <c r="K1" t="s">
        <v>178</v>
      </c>
      <c r="L1" t="s">
        <v>179</v>
      </c>
      <c r="M1" t="s">
        <v>180</v>
      </c>
      <c r="N1">
        <v>-50</v>
      </c>
      <c r="O1" t="s">
        <v>169</v>
      </c>
      <c r="P1" t="s">
        <v>170</v>
      </c>
      <c r="Q1" t="s">
        <v>171</v>
      </c>
      <c r="R1" t="s">
        <v>172</v>
      </c>
      <c r="S1" t="s">
        <v>173</v>
      </c>
      <c r="T1" t="s">
        <v>174</v>
      </c>
      <c r="U1" t="s">
        <v>175</v>
      </c>
      <c r="V1" t="s">
        <v>176</v>
      </c>
      <c r="W1" t="s">
        <v>177</v>
      </c>
      <c r="X1" t="s">
        <v>178</v>
      </c>
      <c r="Y1" t="s">
        <v>179</v>
      </c>
      <c r="Z1" t="s">
        <v>180</v>
      </c>
    </row>
    <row r="2" spans="1:26" x14ac:dyDescent="0.3">
      <c r="A2" t="s">
        <v>160</v>
      </c>
      <c r="B2">
        <v>105</v>
      </c>
      <c r="C2">
        <v>249</v>
      </c>
      <c r="D2">
        <v>249</v>
      </c>
      <c r="E2">
        <v>198</v>
      </c>
      <c r="F2">
        <v>158</v>
      </c>
      <c r="G2">
        <v>273</v>
      </c>
      <c r="H2">
        <v>220</v>
      </c>
      <c r="I2">
        <v>115</v>
      </c>
      <c r="J2">
        <v>119</v>
      </c>
      <c r="K2">
        <v>110</v>
      </c>
      <c r="L2">
        <v>191</v>
      </c>
      <c r="M2">
        <v>198</v>
      </c>
      <c r="N2" t="s">
        <v>184</v>
      </c>
      <c r="O2">
        <v>55</v>
      </c>
      <c r="P2">
        <v>199</v>
      </c>
      <c r="Q2">
        <v>199</v>
      </c>
      <c r="R2">
        <v>148</v>
      </c>
      <c r="S2">
        <v>108</v>
      </c>
      <c r="T2">
        <v>223</v>
      </c>
      <c r="U2">
        <v>170</v>
      </c>
      <c r="V2">
        <v>65</v>
      </c>
      <c r="W2">
        <v>69</v>
      </c>
      <c r="X2">
        <v>60</v>
      </c>
      <c r="Y2">
        <v>141</v>
      </c>
      <c r="Z2">
        <v>148</v>
      </c>
    </row>
    <row r="3" spans="1:26" x14ac:dyDescent="0.3">
      <c r="A3" t="s">
        <v>161</v>
      </c>
      <c r="B3">
        <v>131</v>
      </c>
      <c r="C3">
        <v>121</v>
      </c>
      <c r="D3">
        <v>185</v>
      </c>
      <c r="E3">
        <v>134</v>
      </c>
      <c r="F3">
        <v>157</v>
      </c>
      <c r="G3">
        <v>139</v>
      </c>
      <c r="H3">
        <v>146</v>
      </c>
      <c r="I3">
        <v>277</v>
      </c>
      <c r="J3">
        <v>126</v>
      </c>
      <c r="K3">
        <v>126</v>
      </c>
      <c r="L3">
        <v>138</v>
      </c>
      <c r="M3">
        <v>180</v>
      </c>
      <c r="N3" t="s">
        <v>184</v>
      </c>
      <c r="O3">
        <v>81</v>
      </c>
      <c r="P3">
        <v>71</v>
      </c>
      <c r="Q3">
        <v>135</v>
      </c>
      <c r="R3">
        <v>84</v>
      </c>
      <c r="S3">
        <v>107</v>
      </c>
      <c r="T3">
        <v>89</v>
      </c>
      <c r="U3">
        <v>96</v>
      </c>
      <c r="V3">
        <v>227</v>
      </c>
      <c r="W3">
        <v>76</v>
      </c>
      <c r="X3">
        <v>76</v>
      </c>
      <c r="Y3">
        <v>88</v>
      </c>
      <c r="Z3">
        <v>130</v>
      </c>
    </row>
  </sheetData>
  <printOptions gridLines="1"/>
  <pageMargins left="0.5" right="0.5" top="0.5" bottom="0.5" header="0.25" footer="0.25"/>
  <pageSetup scale="55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"/>
  <sheetViews>
    <sheetView workbookViewId="0"/>
  </sheetViews>
  <sheetFormatPr defaultRowHeight="14.4" x14ac:dyDescent="0.3"/>
  <sheetData>
    <row r="1" spans="1:26" x14ac:dyDescent="0.3">
      <c r="A1" s="1" t="s">
        <v>162</v>
      </c>
      <c r="B1" t="s">
        <v>169</v>
      </c>
      <c r="C1" t="s">
        <v>170</v>
      </c>
      <c r="D1" t="s">
        <v>171</v>
      </c>
      <c r="E1" t="s">
        <v>172</v>
      </c>
      <c r="F1" t="s">
        <v>173</v>
      </c>
      <c r="G1" t="s">
        <v>174</v>
      </c>
      <c r="H1" t="s">
        <v>175</v>
      </c>
      <c r="I1" t="s">
        <v>176</v>
      </c>
      <c r="J1" t="s">
        <v>177</v>
      </c>
      <c r="K1" t="s">
        <v>178</v>
      </c>
      <c r="L1" t="s">
        <v>179</v>
      </c>
      <c r="M1" t="s">
        <v>180</v>
      </c>
      <c r="N1">
        <v>-50</v>
      </c>
      <c r="O1" t="s">
        <v>169</v>
      </c>
      <c r="P1" t="s">
        <v>170</v>
      </c>
      <c r="Q1" t="s">
        <v>171</v>
      </c>
      <c r="R1" t="s">
        <v>172</v>
      </c>
      <c r="S1" t="s">
        <v>173</v>
      </c>
      <c r="T1" t="s">
        <v>174</v>
      </c>
      <c r="U1" t="s">
        <v>175</v>
      </c>
      <c r="V1" t="s">
        <v>176</v>
      </c>
      <c r="W1" t="s">
        <v>177</v>
      </c>
      <c r="X1" t="s">
        <v>178</v>
      </c>
      <c r="Y1" t="s">
        <v>179</v>
      </c>
      <c r="Z1" t="s">
        <v>180</v>
      </c>
    </row>
    <row r="2" spans="1:26" x14ac:dyDescent="0.3">
      <c r="A2" t="s">
        <v>163</v>
      </c>
      <c r="B2">
        <v>8</v>
      </c>
      <c r="C2">
        <v>13</v>
      </c>
      <c r="D2">
        <v>5</v>
      </c>
      <c r="E2">
        <v>6</v>
      </c>
      <c r="F2">
        <v>3</v>
      </c>
      <c r="G2">
        <v>16</v>
      </c>
      <c r="H2">
        <v>13</v>
      </c>
      <c r="I2">
        <v>13</v>
      </c>
      <c r="J2">
        <v>7</v>
      </c>
      <c r="K2">
        <v>4</v>
      </c>
      <c r="L2">
        <v>4</v>
      </c>
      <c r="M2">
        <v>8</v>
      </c>
      <c r="N2" t="s">
        <v>184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</row>
    <row r="3" spans="1:26" x14ac:dyDescent="0.3">
      <c r="A3" t="s">
        <v>164</v>
      </c>
      <c r="B3">
        <v>663</v>
      </c>
      <c r="C3">
        <v>543</v>
      </c>
      <c r="D3">
        <v>527</v>
      </c>
      <c r="E3">
        <v>477</v>
      </c>
      <c r="F3">
        <v>540</v>
      </c>
      <c r="G3">
        <v>629</v>
      </c>
      <c r="H3">
        <v>702</v>
      </c>
      <c r="I3">
        <v>622</v>
      </c>
      <c r="J3">
        <v>573</v>
      </c>
      <c r="K3">
        <v>528</v>
      </c>
      <c r="L3">
        <v>460</v>
      </c>
      <c r="M3">
        <v>502</v>
      </c>
      <c r="N3" t="s">
        <v>184</v>
      </c>
      <c r="O3">
        <v>613</v>
      </c>
      <c r="P3">
        <v>493</v>
      </c>
      <c r="Q3">
        <v>477</v>
      </c>
      <c r="R3">
        <v>427</v>
      </c>
      <c r="S3">
        <v>490</v>
      </c>
      <c r="T3">
        <v>579</v>
      </c>
      <c r="U3">
        <v>652</v>
      </c>
      <c r="V3">
        <v>572</v>
      </c>
      <c r="W3">
        <v>523</v>
      </c>
      <c r="X3">
        <v>478</v>
      </c>
      <c r="Y3">
        <v>410</v>
      </c>
      <c r="Z3">
        <v>452</v>
      </c>
    </row>
  </sheetData>
  <printOptions gridLines="1"/>
  <pageMargins left="0.5" right="0.5" top="0.5" bottom="0.5" header="0.25" footer="0.25"/>
  <pageSetup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workbookViewId="0"/>
  </sheetViews>
  <sheetFormatPr defaultRowHeight="14.4" x14ac:dyDescent="0.3"/>
  <cols>
    <col min="1" max="1" width="10.109375" customWidth="1"/>
    <col min="5" max="5" width="13.44140625" customWidth="1"/>
    <col min="10" max="10" width="11.44140625" customWidth="1"/>
    <col min="13" max="13" width="19.5546875" customWidth="1"/>
    <col min="14" max="14" width="10.21875" bestFit="1" customWidth="1"/>
  </cols>
  <sheetData>
    <row r="1" spans="1:14" s="3" customFormat="1" x14ac:dyDescent="0.3">
      <c r="E1" s="4">
        <v>0.3</v>
      </c>
      <c r="J1" s="4">
        <v>0.3</v>
      </c>
    </row>
    <row r="2" spans="1:14" s="3" customFormat="1" ht="28.8" x14ac:dyDescent="0.3">
      <c r="A2" s="3" t="s">
        <v>0</v>
      </c>
      <c r="C2" s="3" t="s">
        <v>63</v>
      </c>
      <c r="D2" s="3" t="s">
        <v>64</v>
      </c>
      <c r="E2" s="3" t="s">
        <v>1</v>
      </c>
      <c r="F2" s="3" t="s">
        <v>2</v>
      </c>
      <c r="H2" s="3" t="s">
        <v>65</v>
      </c>
      <c r="I2" s="3" t="s">
        <v>64</v>
      </c>
      <c r="J2" s="3" t="s">
        <v>1</v>
      </c>
      <c r="K2" s="3" t="s">
        <v>2</v>
      </c>
      <c r="M2" s="3" t="s">
        <v>3</v>
      </c>
      <c r="N2" s="8" t="s">
        <v>187</v>
      </c>
    </row>
    <row r="3" spans="1:14" s="3" customFormat="1" ht="28.8" x14ac:dyDescent="0.3">
      <c r="A3" s="5" t="s">
        <v>60</v>
      </c>
      <c r="D3" s="6" t="s">
        <v>181</v>
      </c>
      <c r="I3" s="6" t="s">
        <v>181</v>
      </c>
    </row>
    <row r="4" spans="1:14" x14ac:dyDescent="0.3">
      <c r="A4" s="2" t="s">
        <v>168</v>
      </c>
      <c r="C4">
        <f>SUM(LMxACPC!B2:G2)</f>
        <v>0</v>
      </c>
      <c r="D4">
        <f>SUM(LMxACPC!O2:T2)</f>
        <v>0</v>
      </c>
      <c r="E4" s="7">
        <f>PRODUCT(D4,$E$1)</f>
        <v>0</v>
      </c>
      <c r="F4" s="7">
        <f>IF(E4&gt;100,E4,0)</f>
        <v>0</v>
      </c>
      <c r="H4">
        <f>SUM(LMxACPC!H2:M2)</f>
        <v>0</v>
      </c>
      <c r="I4">
        <f>SUM(LMxACPC!U2:Z2)</f>
        <v>0</v>
      </c>
      <c r="J4" s="7">
        <f>PRODUCT(I4,$J$1)</f>
        <v>0</v>
      </c>
      <c r="K4" s="7">
        <f>IF(J4&gt;100,J4,0)</f>
        <v>0</v>
      </c>
      <c r="M4" s="7">
        <f t="shared" ref="M4:M29" si="0">SUM(E4,J4)</f>
        <v>0</v>
      </c>
      <c r="N4" s="7">
        <f>IF(M4&gt;100,M4,0)</f>
        <v>0</v>
      </c>
    </row>
    <row r="5" spans="1:14" x14ac:dyDescent="0.3">
      <c r="A5" t="s">
        <v>4</v>
      </c>
      <c r="C5">
        <f>SUM(LMxACPC!B3:G3)</f>
        <v>0</v>
      </c>
      <c r="D5">
        <f>SUM(LMxACPC!O3:T3)</f>
        <v>0</v>
      </c>
      <c r="E5" s="7">
        <f t="shared" ref="E5:E29" si="1">PRODUCT(D5,$E$1)</f>
        <v>0</v>
      </c>
      <c r="F5" s="7">
        <f t="shared" ref="F5:F29" si="2">IF(E5&gt;100,E5,0)</f>
        <v>0</v>
      </c>
      <c r="H5">
        <f>SUM(LMxACPC!H3:M3)</f>
        <v>0</v>
      </c>
      <c r="I5">
        <f>SUM(LMxACPC!U3:Z3)</f>
        <v>0</v>
      </c>
      <c r="J5" s="7">
        <f t="shared" ref="J5:J29" si="3">PRODUCT(I5,$J$1)</f>
        <v>0</v>
      </c>
      <c r="K5" s="7">
        <f>IF(J5&gt;100,J5,0)</f>
        <v>0</v>
      </c>
      <c r="M5" s="7">
        <f t="shared" si="0"/>
        <v>0</v>
      </c>
      <c r="N5" s="7">
        <f t="shared" ref="N5:N29" si="4">IF(M5&gt;100,M5,0)</f>
        <v>0</v>
      </c>
    </row>
    <row r="6" spans="1:14" x14ac:dyDescent="0.3">
      <c r="A6" t="s">
        <v>5</v>
      </c>
      <c r="C6">
        <f>SUM(LMxACPC!B4:G4)</f>
        <v>9</v>
      </c>
      <c r="D6">
        <f>SUM(LMxACPC!O4:T4)</f>
        <v>0</v>
      </c>
      <c r="E6" s="7">
        <f t="shared" si="1"/>
        <v>0</v>
      </c>
      <c r="F6" s="7">
        <f t="shared" si="2"/>
        <v>0</v>
      </c>
      <c r="H6">
        <f>SUM(LMxACPC!H4:M4)</f>
        <v>1</v>
      </c>
      <c r="I6">
        <f>SUM(LMxACPC!U4:Z4)</f>
        <v>0</v>
      </c>
      <c r="J6" s="7">
        <f t="shared" si="3"/>
        <v>0</v>
      </c>
      <c r="K6" s="7">
        <f t="shared" ref="K6:K29" si="5">IF(J6&gt;100,J6,0)</f>
        <v>0</v>
      </c>
      <c r="M6" s="7">
        <f t="shared" si="0"/>
        <v>0</v>
      </c>
      <c r="N6" s="7">
        <f t="shared" si="4"/>
        <v>0</v>
      </c>
    </row>
    <row r="7" spans="1:14" x14ac:dyDescent="0.3">
      <c r="A7" t="s">
        <v>166</v>
      </c>
      <c r="C7">
        <f>SUM(LMxACPC!B5:G5)</f>
        <v>1</v>
      </c>
      <c r="D7">
        <f>SUM(LMxACPC!O5:T5)</f>
        <v>0</v>
      </c>
      <c r="E7" s="7">
        <f t="shared" si="1"/>
        <v>0</v>
      </c>
      <c r="F7" s="7">
        <f t="shared" si="2"/>
        <v>0</v>
      </c>
      <c r="H7">
        <f>SUM(LMxACPC!H5:M5)</f>
        <v>0</v>
      </c>
      <c r="I7">
        <f>SUM(LMxACPC!U5:Z5)</f>
        <v>0</v>
      </c>
      <c r="J7" s="7">
        <f t="shared" si="3"/>
        <v>0</v>
      </c>
      <c r="K7" s="7">
        <f t="shared" si="5"/>
        <v>0</v>
      </c>
      <c r="M7" s="7">
        <f t="shared" si="0"/>
        <v>0</v>
      </c>
      <c r="N7" s="7">
        <f t="shared" si="4"/>
        <v>0</v>
      </c>
    </row>
    <row r="8" spans="1:14" x14ac:dyDescent="0.3">
      <c r="A8" t="s">
        <v>6</v>
      </c>
      <c r="C8">
        <f>SUM(LMxACPC!B6:G6)</f>
        <v>114</v>
      </c>
      <c r="D8">
        <f>SUM(LMxACPC!O6:T6)</f>
        <v>0</v>
      </c>
      <c r="E8" s="7">
        <f t="shared" si="1"/>
        <v>0</v>
      </c>
      <c r="F8" s="7">
        <f t="shared" si="2"/>
        <v>0</v>
      </c>
      <c r="H8">
        <f>SUM(LMxACPC!H6:M6)</f>
        <v>30</v>
      </c>
      <c r="I8">
        <f>SUM(LMxACPC!U6:Z6)</f>
        <v>0</v>
      </c>
      <c r="J8" s="7">
        <f t="shared" si="3"/>
        <v>0</v>
      </c>
      <c r="K8" s="7">
        <f t="shared" si="5"/>
        <v>0</v>
      </c>
      <c r="M8" s="7">
        <f t="shared" si="0"/>
        <v>0</v>
      </c>
      <c r="N8" s="7">
        <f t="shared" si="4"/>
        <v>0</v>
      </c>
    </row>
    <row r="9" spans="1:14" x14ac:dyDescent="0.3">
      <c r="A9" t="s">
        <v>7</v>
      </c>
      <c r="C9">
        <f>SUM(LMxACPC!B7:G7)</f>
        <v>0</v>
      </c>
      <c r="D9">
        <f>SUM(LMxACPC!O7:T7)</f>
        <v>0</v>
      </c>
      <c r="E9" s="7">
        <f t="shared" si="1"/>
        <v>0</v>
      </c>
      <c r="F9" s="7">
        <f t="shared" si="2"/>
        <v>0</v>
      </c>
      <c r="H9">
        <f>SUM(LMxACPC!H7:M7)</f>
        <v>0</v>
      </c>
      <c r="I9">
        <f>SUM(LMxACPC!U7:Z7)</f>
        <v>0</v>
      </c>
      <c r="J9" s="7">
        <f t="shared" si="3"/>
        <v>0</v>
      </c>
      <c r="K9" s="7">
        <f t="shared" si="5"/>
        <v>0</v>
      </c>
      <c r="M9" s="7">
        <f t="shared" si="0"/>
        <v>0</v>
      </c>
      <c r="N9" s="7">
        <f t="shared" si="4"/>
        <v>0</v>
      </c>
    </row>
    <row r="10" spans="1:14" x14ac:dyDescent="0.3">
      <c r="A10" t="s">
        <v>8</v>
      </c>
      <c r="C10">
        <f>SUM(LMxACPC!B8:G8)</f>
        <v>0</v>
      </c>
      <c r="D10">
        <f>SUM(LMxACPC!O8:T8)</f>
        <v>0</v>
      </c>
      <c r="E10" s="7">
        <f t="shared" si="1"/>
        <v>0</v>
      </c>
      <c r="F10" s="7">
        <f t="shared" si="2"/>
        <v>0</v>
      </c>
      <c r="H10">
        <f>SUM(LMxACPC!H8:M8)</f>
        <v>0</v>
      </c>
      <c r="I10">
        <f>SUM(LMxACPC!U8:Z8)</f>
        <v>0</v>
      </c>
      <c r="J10" s="7">
        <f t="shared" si="3"/>
        <v>0</v>
      </c>
      <c r="K10" s="7">
        <f t="shared" si="5"/>
        <v>0</v>
      </c>
      <c r="M10" s="7">
        <f t="shared" si="0"/>
        <v>0</v>
      </c>
      <c r="N10" s="7">
        <f t="shared" si="4"/>
        <v>0</v>
      </c>
    </row>
    <row r="11" spans="1:14" x14ac:dyDescent="0.3">
      <c r="A11" t="s">
        <v>9</v>
      </c>
      <c r="C11">
        <f>SUM(LMxACPC!B9:G9)</f>
        <v>0</v>
      </c>
      <c r="D11">
        <f>SUM(LMxACPC!O9:T9)</f>
        <v>0</v>
      </c>
      <c r="E11" s="7">
        <f t="shared" si="1"/>
        <v>0</v>
      </c>
      <c r="F11" s="7">
        <f t="shared" si="2"/>
        <v>0</v>
      </c>
      <c r="H11">
        <f>SUM(LMxACPC!H9:M9)</f>
        <v>0</v>
      </c>
      <c r="I11">
        <f>SUM(LMxACPC!U9:Z9)</f>
        <v>0</v>
      </c>
      <c r="J11" s="7">
        <f t="shared" si="3"/>
        <v>0</v>
      </c>
      <c r="K11" s="7">
        <f t="shared" si="5"/>
        <v>0</v>
      </c>
      <c r="M11" s="7">
        <f t="shared" si="0"/>
        <v>0</v>
      </c>
      <c r="N11" s="7">
        <f t="shared" si="4"/>
        <v>0</v>
      </c>
    </row>
    <row r="12" spans="1:14" x14ac:dyDescent="0.3">
      <c r="A12" t="s">
        <v>10</v>
      </c>
      <c r="C12">
        <f>SUM(LMxACPC!B10:G10)</f>
        <v>35</v>
      </c>
      <c r="D12">
        <f>SUM(LMxACPC!O10:T10)</f>
        <v>0</v>
      </c>
      <c r="E12" s="7">
        <f t="shared" si="1"/>
        <v>0</v>
      </c>
      <c r="F12" s="7">
        <f t="shared" si="2"/>
        <v>0</v>
      </c>
      <c r="H12">
        <f>SUM(LMxACPC!H10:M10)</f>
        <v>32</v>
      </c>
      <c r="I12">
        <f>SUM(LMxACPC!U10:Z10)</f>
        <v>0</v>
      </c>
      <c r="J12" s="7">
        <f t="shared" si="3"/>
        <v>0</v>
      </c>
      <c r="K12" s="7">
        <f t="shared" si="5"/>
        <v>0</v>
      </c>
      <c r="M12" s="7">
        <f t="shared" si="0"/>
        <v>0</v>
      </c>
      <c r="N12" s="7">
        <f t="shared" si="4"/>
        <v>0</v>
      </c>
    </row>
    <row r="13" spans="1:14" x14ac:dyDescent="0.3">
      <c r="A13" t="s">
        <v>61</v>
      </c>
      <c r="C13">
        <f>SUM(LMxACPC!B11:G11)</f>
        <v>1</v>
      </c>
      <c r="D13">
        <f>SUM(LMxACPC!O11:T11)</f>
        <v>0</v>
      </c>
      <c r="E13" s="7">
        <f t="shared" si="1"/>
        <v>0</v>
      </c>
      <c r="F13" s="7">
        <f t="shared" si="2"/>
        <v>0</v>
      </c>
      <c r="H13">
        <f>SUM(LMxACPC!H11:M11)</f>
        <v>0</v>
      </c>
      <c r="I13">
        <f>SUM(LMxACPC!U11:Z11)</f>
        <v>0</v>
      </c>
      <c r="J13" s="7">
        <f t="shared" si="3"/>
        <v>0</v>
      </c>
      <c r="K13" s="7">
        <f t="shared" si="5"/>
        <v>0</v>
      </c>
      <c r="M13" s="7">
        <f t="shared" si="0"/>
        <v>0</v>
      </c>
      <c r="N13" s="7">
        <f t="shared" si="4"/>
        <v>0</v>
      </c>
    </row>
    <row r="14" spans="1:14" x14ac:dyDescent="0.3">
      <c r="A14" t="s">
        <v>11</v>
      </c>
      <c r="C14">
        <f>SUM(LMxACPC!B12:G12)</f>
        <v>0</v>
      </c>
      <c r="D14">
        <f>SUM(LMxACPC!O12:T12)</f>
        <v>0</v>
      </c>
      <c r="E14" s="7">
        <f t="shared" si="1"/>
        <v>0</v>
      </c>
      <c r="F14" s="7">
        <f t="shared" si="2"/>
        <v>0</v>
      </c>
      <c r="H14">
        <f>SUM(LMxACPC!H12:M12)</f>
        <v>0</v>
      </c>
      <c r="I14">
        <f>SUM(LMxACPC!U12:Z12)</f>
        <v>0</v>
      </c>
      <c r="J14" s="7">
        <f t="shared" si="3"/>
        <v>0</v>
      </c>
      <c r="K14" s="7">
        <f t="shared" si="5"/>
        <v>0</v>
      </c>
      <c r="M14" s="7">
        <f t="shared" si="0"/>
        <v>0</v>
      </c>
      <c r="N14" s="7">
        <f t="shared" si="4"/>
        <v>0</v>
      </c>
    </row>
    <row r="15" spans="1:14" x14ac:dyDescent="0.3">
      <c r="A15" t="s">
        <v>12</v>
      </c>
      <c r="C15">
        <f>SUM(LMxACPC!B13:G13)</f>
        <v>36</v>
      </c>
      <c r="D15">
        <f>SUM(LMxACPC!O13:T13)</f>
        <v>0</v>
      </c>
      <c r="E15" s="7">
        <f t="shared" si="1"/>
        <v>0</v>
      </c>
      <c r="F15" s="7">
        <f t="shared" si="2"/>
        <v>0</v>
      </c>
      <c r="H15">
        <f>SUM(LMxACPC!H13:M13)</f>
        <v>283</v>
      </c>
      <c r="I15">
        <f>SUM(LMxACPC!U13:Z13)</f>
        <v>140</v>
      </c>
      <c r="J15" s="7">
        <f t="shared" si="3"/>
        <v>42</v>
      </c>
      <c r="K15" s="7">
        <f t="shared" si="5"/>
        <v>0</v>
      </c>
      <c r="M15" s="7">
        <f t="shared" si="0"/>
        <v>42</v>
      </c>
      <c r="N15" s="7">
        <f t="shared" si="4"/>
        <v>0</v>
      </c>
    </row>
    <row r="16" spans="1:14" x14ac:dyDescent="0.3">
      <c r="A16" t="s">
        <v>13</v>
      </c>
      <c r="C16">
        <f>SUM(LMxACPC!B14:G14)</f>
        <v>10</v>
      </c>
      <c r="D16">
        <f>SUM(LMxACPC!O14:T14)</f>
        <v>0</v>
      </c>
      <c r="E16" s="7">
        <f t="shared" si="1"/>
        <v>0</v>
      </c>
      <c r="F16" s="7">
        <f t="shared" si="2"/>
        <v>0</v>
      </c>
      <c r="H16">
        <f>SUM(LMxACPC!H14:M14)</f>
        <v>17</v>
      </c>
      <c r="I16">
        <f>SUM(LMxACPC!U14:Z14)</f>
        <v>0</v>
      </c>
      <c r="J16" s="7">
        <f t="shared" si="3"/>
        <v>0</v>
      </c>
      <c r="K16" s="7">
        <f t="shared" si="5"/>
        <v>0</v>
      </c>
      <c r="M16" s="7">
        <f t="shared" si="0"/>
        <v>0</v>
      </c>
      <c r="N16" s="7">
        <f t="shared" si="4"/>
        <v>0</v>
      </c>
    </row>
    <row r="17" spans="1:14" x14ac:dyDescent="0.3">
      <c r="A17" t="s">
        <v>14</v>
      </c>
      <c r="C17">
        <f>SUM(LMxACPC!B15:G15)</f>
        <v>6</v>
      </c>
      <c r="D17">
        <f>SUM(LMxACPC!O15:T15)</f>
        <v>0</v>
      </c>
      <c r="E17" s="7">
        <f t="shared" si="1"/>
        <v>0</v>
      </c>
      <c r="F17" s="7">
        <f t="shared" si="2"/>
        <v>0</v>
      </c>
      <c r="H17">
        <f>SUM(LMxACPC!H15:M15)</f>
        <v>15</v>
      </c>
      <c r="I17">
        <f>SUM(LMxACPC!U15:Z15)</f>
        <v>0</v>
      </c>
      <c r="J17" s="7">
        <f t="shared" si="3"/>
        <v>0</v>
      </c>
      <c r="K17" s="7">
        <f t="shared" si="5"/>
        <v>0</v>
      </c>
      <c r="M17" s="7">
        <f t="shared" si="0"/>
        <v>0</v>
      </c>
      <c r="N17" s="7">
        <f t="shared" si="4"/>
        <v>0</v>
      </c>
    </row>
    <row r="18" spans="1:14" x14ac:dyDescent="0.3">
      <c r="A18" t="s">
        <v>15</v>
      </c>
      <c r="C18">
        <f>SUM(LMxACPC!B16:G16)</f>
        <v>0</v>
      </c>
      <c r="D18">
        <f>SUM(LMxACPC!O16:T16)</f>
        <v>0</v>
      </c>
      <c r="E18" s="7">
        <f t="shared" si="1"/>
        <v>0</v>
      </c>
      <c r="F18" s="7">
        <f t="shared" si="2"/>
        <v>0</v>
      </c>
      <c r="H18">
        <f>SUM(LMxACPC!H16:M16)</f>
        <v>1</v>
      </c>
      <c r="I18">
        <f>SUM(LMxACPC!U16:Z16)</f>
        <v>0</v>
      </c>
      <c r="J18" s="7">
        <f t="shared" si="3"/>
        <v>0</v>
      </c>
      <c r="K18" s="7">
        <f t="shared" si="5"/>
        <v>0</v>
      </c>
      <c r="M18" s="7">
        <f t="shared" si="0"/>
        <v>0</v>
      </c>
      <c r="N18" s="7">
        <f t="shared" si="4"/>
        <v>0</v>
      </c>
    </row>
    <row r="19" spans="1:14" x14ac:dyDescent="0.3">
      <c r="A19" t="s">
        <v>62</v>
      </c>
      <c r="C19">
        <f>SUM(LMxACPC!B17:G17)</f>
        <v>0</v>
      </c>
      <c r="D19">
        <f>SUM(LMxACPC!O17:T17)</f>
        <v>0</v>
      </c>
      <c r="E19" s="7">
        <f t="shared" si="1"/>
        <v>0</v>
      </c>
      <c r="F19" s="7">
        <f t="shared" si="2"/>
        <v>0</v>
      </c>
      <c r="H19">
        <f>SUM(LMxACPC!H17:M17)</f>
        <v>0</v>
      </c>
      <c r="I19">
        <f>SUM(LMxACPC!U17:Z17)</f>
        <v>0</v>
      </c>
      <c r="J19" s="7">
        <f t="shared" si="3"/>
        <v>0</v>
      </c>
      <c r="K19" s="7">
        <f t="shared" si="5"/>
        <v>0</v>
      </c>
      <c r="M19" s="7">
        <f t="shared" si="0"/>
        <v>0</v>
      </c>
      <c r="N19" s="7">
        <f t="shared" si="4"/>
        <v>0</v>
      </c>
    </row>
    <row r="20" spans="1:14" x14ac:dyDescent="0.3">
      <c r="A20" t="s">
        <v>167</v>
      </c>
      <c r="C20">
        <f>SUM(LMxACPC!B18:G18)</f>
        <v>22</v>
      </c>
      <c r="D20">
        <f>SUM(LMxACPC!O18:T18)</f>
        <v>0</v>
      </c>
      <c r="E20" s="7">
        <f t="shared" si="1"/>
        <v>0</v>
      </c>
      <c r="F20" s="7">
        <f t="shared" si="2"/>
        <v>0</v>
      </c>
      <c r="H20">
        <f>SUM(LMxACPC!H18:M18)</f>
        <v>13</v>
      </c>
      <c r="I20">
        <f>SUM(LMxACPC!U18:Z18)</f>
        <v>0</v>
      </c>
      <c r="J20" s="7">
        <f t="shared" si="3"/>
        <v>0</v>
      </c>
      <c r="K20" s="7">
        <f t="shared" si="5"/>
        <v>0</v>
      </c>
      <c r="M20" s="7">
        <f t="shared" si="0"/>
        <v>0</v>
      </c>
      <c r="N20" s="7">
        <f t="shared" si="4"/>
        <v>0</v>
      </c>
    </row>
    <row r="21" spans="1:14" x14ac:dyDescent="0.3">
      <c r="A21" t="s">
        <v>16</v>
      </c>
      <c r="C21">
        <f>SUM(LMxACPC!B19:G19)</f>
        <v>11</v>
      </c>
      <c r="D21">
        <f>SUM(LMxACPC!O19:T19)</f>
        <v>0</v>
      </c>
      <c r="E21" s="7">
        <f t="shared" si="1"/>
        <v>0</v>
      </c>
      <c r="F21" s="7">
        <f t="shared" si="2"/>
        <v>0</v>
      </c>
      <c r="H21">
        <f>SUM(LMxACPC!H19:M19)</f>
        <v>16</v>
      </c>
      <c r="I21">
        <f>SUM(LMxACPC!U19:Z19)</f>
        <v>0</v>
      </c>
      <c r="J21" s="7">
        <f t="shared" si="3"/>
        <v>0</v>
      </c>
      <c r="K21" s="7">
        <f t="shared" si="5"/>
        <v>0</v>
      </c>
      <c r="M21" s="7">
        <f t="shared" si="0"/>
        <v>0</v>
      </c>
      <c r="N21" s="7">
        <f t="shared" si="4"/>
        <v>0</v>
      </c>
    </row>
    <row r="22" spans="1:14" x14ac:dyDescent="0.3">
      <c r="A22" t="s">
        <v>17</v>
      </c>
      <c r="C22">
        <f>SUM(LMxACPC!B20:G20)</f>
        <v>3</v>
      </c>
      <c r="D22">
        <f>SUM(LMxACPC!O20:T20)</f>
        <v>0</v>
      </c>
      <c r="E22" s="7">
        <f t="shared" si="1"/>
        <v>0</v>
      </c>
      <c r="F22" s="7">
        <f t="shared" si="2"/>
        <v>0</v>
      </c>
      <c r="H22">
        <f>SUM(LMxACPC!H20:M20)</f>
        <v>6</v>
      </c>
      <c r="I22">
        <f>SUM(LMxACPC!U20:Z20)</f>
        <v>0</v>
      </c>
      <c r="J22" s="7">
        <f t="shared" si="3"/>
        <v>0</v>
      </c>
      <c r="K22" s="7">
        <f t="shared" si="5"/>
        <v>0</v>
      </c>
      <c r="M22" s="7">
        <f t="shared" si="0"/>
        <v>0</v>
      </c>
      <c r="N22" s="7">
        <f t="shared" si="4"/>
        <v>0</v>
      </c>
    </row>
    <row r="23" spans="1:14" x14ac:dyDescent="0.3">
      <c r="A23" t="s">
        <v>18</v>
      </c>
      <c r="C23">
        <f>SUM(LMxACPC!B21:G21)</f>
        <v>0</v>
      </c>
      <c r="D23">
        <f>SUM(LMxACPC!O21:T21)</f>
        <v>0</v>
      </c>
      <c r="E23" s="7">
        <f t="shared" si="1"/>
        <v>0</v>
      </c>
      <c r="F23" s="7">
        <f t="shared" si="2"/>
        <v>0</v>
      </c>
      <c r="H23">
        <f>SUM(LMxACPC!H21:M21)</f>
        <v>0</v>
      </c>
      <c r="I23">
        <f>SUM(LMxACPC!U21:Z21)</f>
        <v>0</v>
      </c>
      <c r="J23" s="7">
        <f t="shared" si="3"/>
        <v>0</v>
      </c>
      <c r="K23" s="7">
        <f t="shared" si="5"/>
        <v>0</v>
      </c>
      <c r="M23" s="7">
        <f t="shared" si="0"/>
        <v>0</v>
      </c>
      <c r="N23" s="7">
        <f t="shared" si="4"/>
        <v>0</v>
      </c>
    </row>
    <row r="24" spans="1:14" x14ac:dyDescent="0.3">
      <c r="A24" t="s">
        <v>19</v>
      </c>
      <c r="C24">
        <f>SUM(LMxACPC!B22:G22)</f>
        <v>10</v>
      </c>
      <c r="D24">
        <f>SUM(LMxACPC!O22:T22)</f>
        <v>0</v>
      </c>
      <c r="E24" s="7">
        <f t="shared" si="1"/>
        <v>0</v>
      </c>
      <c r="F24" s="7">
        <f t="shared" si="2"/>
        <v>0</v>
      </c>
      <c r="H24">
        <f>SUM(LMxACPC!H22:M22)</f>
        <v>13</v>
      </c>
      <c r="I24">
        <f>SUM(LMxACPC!U22:Z22)</f>
        <v>0</v>
      </c>
      <c r="J24" s="7">
        <f t="shared" si="3"/>
        <v>0</v>
      </c>
      <c r="K24" s="7">
        <f t="shared" si="5"/>
        <v>0</v>
      </c>
      <c r="M24" s="7">
        <f t="shared" si="0"/>
        <v>0</v>
      </c>
      <c r="N24" s="7">
        <f t="shared" si="4"/>
        <v>0</v>
      </c>
    </row>
    <row r="25" spans="1:14" x14ac:dyDescent="0.3">
      <c r="A25" t="s">
        <v>20</v>
      </c>
      <c r="C25">
        <f>SUM(LMxACPC!B23:G23)</f>
        <v>18</v>
      </c>
      <c r="D25">
        <f>SUM(LMxACPC!O23:T23)</f>
        <v>0</v>
      </c>
      <c r="E25" s="7">
        <f t="shared" si="1"/>
        <v>0</v>
      </c>
      <c r="F25" s="7">
        <f t="shared" si="2"/>
        <v>0</v>
      </c>
      <c r="H25">
        <f>SUM(LMxACPC!H23:M23)</f>
        <v>20</v>
      </c>
      <c r="I25">
        <f>SUM(LMxACPC!U23:Z23)</f>
        <v>0</v>
      </c>
      <c r="J25" s="7">
        <f t="shared" si="3"/>
        <v>0</v>
      </c>
      <c r="K25" s="7">
        <f t="shared" si="5"/>
        <v>0</v>
      </c>
      <c r="M25" s="7">
        <f t="shared" si="0"/>
        <v>0</v>
      </c>
      <c r="N25" s="7">
        <f t="shared" si="4"/>
        <v>0</v>
      </c>
    </row>
    <row r="26" spans="1:14" x14ac:dyDescent="0.3">
      <c r="A26" t="s">
        <v>21</v>
      </c>
      <c r="C26">
        <f>SUM(LMxACPC!B24:G24)</f>
        <v>137</v>
      </c>
      <c r="D26">
        <f>SUM(LMxACPC!O24:T24)</f>
        <v>0</v>
      </c>
      <c r="E26" s="7">
        <f t="shared" si="1"/>
        <v>0</v>
      </c>
      <c r="F26" s="7">
        <f t="shared" si="2"/>
        <v>0</v>
      </c>
      <c r="H26">
        <f>SUM(LMxACPC!H24:M24)</f>
        <v>191</v>
      </c>
      <c r="I26">
        <f>SUM(LMxACPC!U24:Z24)</f>
        <v>9</v>
      </c>
      <c r="J26" s="7">
        <f t="shared" si="3"/>
        <v>2.6999999999999997</v>
      </c>
      <c r="K26" s="7">
        <f t="shared" si="5"/>
        <v>0</v>
      </c>
      <c r="M26" s="7">
        <f t="shared" si="0"/>
        <v>2.6999999999999997</v>
      </c>
      <c r="N26" s="7">
        <f t="shared" si="4"/>
        <v>0</v>
      </c>
    </row>
    <row r="27" spans="1:14" x14ac:dyDescent="0.3">
      <c r="A27" t="s">
        <v>22</v>
      </c>
      <c r="C27">
        <f>SUM(LMxACPC!B25:G25)</f>
        <v>201</v>
      </c>
      <c r="D27">
        <f>SUM(LMxACPC!O25:T25)</f>
        <v>6</v>
      </c>
      <c r="E27" s="7">
        <f t="shared" si="1"/>
        <v>1.7999999999999998</v>
      </c>
      <c r="F27" s="7">
        <f t="shared" si="2"/>
        <v>0</v>
      </c>
      <c r="H27">
        <f>SUM(LMxACPC!H25:M25)</f>
        <v>44</v>
      </c>
      <c r="I27">
        <f>SUM(LMxACPC!U25:Z25)</f>
        <v>0</v>
      </c>
      <c r="J27" s="7">
        <f t="shared" si="3"/>
        <v>0</v>
      </c>
      <c r="K27" s="7">
        <f t="shared" si="5"/>
        <v>0</v>
      </c>
      <c r="M27" s="7">
        <f t="shared" si="0"/>
        <v>1.7999999999999998</v>
      </c>
      <c r="N27" s="7">
        <f t="shared" si="4"/>
        <v>0</v>
      </c>
    </row>
    <row r="28" spans="1:14" x14ac:dyDescent="0.3">
      <c r="A28" t="s">
        <v>23</v>
      </c>
      <c r="C28">
        <f>SUM(LMxACPC!B26:G26)</f>
        <v>0</v>
      </c>
      <c r="D28">
        <f>SUM(LMxACPC!O26:T26)</f>
        <v>0</v>
      </c>
      <c r="E28" s="7">
        <f t="shared" si="1"/>
        <v>0</v>
      </c>
      <c r="F28" s="7">
        <f t="shared" si="2"/>
        <v>0</v>
      </c>
      <c r="H28">
        <f>SUM(LMxACPC!H26:M26)</f>
        <v>0</v>
      </c>
      <c r="I28">
        <f>SUM(LMxACPC!U26:Z26)</f>
        <v>0</v>
      </c>
      <c r="J28" s="7">
        <f t="shared" si="3"/>
        <v>0</v>
      </c>
      <c r="K28" s="7">
        <f t="shared" si="5"/>
        <v>0</v>
      </c>
      <c r="M28" s="7">
        <f t="shared" si="0"/>
        <v>0</v>
      </c>
      <c r="N28" s="7">
        <f t="shared" si="4"/>
        <v>0</v>
      </c>
    </row>
    <row r="29" spans="1:14" x14ac:dyDescent="0.3">
      <c r="A29" t="s">
        <v>24</v>
      </c>
      <c r="C29">
        <f>SUM(LMxACPC!B27:G27)</f>
        <v>0</v>
      </c>
      <c r="D29">
        <f>SUM(LMxACPC!O27:T27)</f>
        <v>0</v>
      </c>
      <c r="E29" s="7">
        <f t="shared" si="1"/>
        <v>0</v>
      </c>
      <c r="F29" s="7">
        <f t="shared" si="2"/>
        <v>0</v>
      </c>
      <c r="H29">
        <f>SUM(LMxACPC!H27:M27)</f>
        <v>0</v>
      </c>
      <c r="I29">
        <f>SUM(LMxACPC!U27:Z27)</f>
        <v>0</v>
      </c>
      <c r="J29" s="7">
        <f t="shared" si="3"/>
        <v>0</v>
      </c>
      <c r="K29" s="7">
        <f t="shared" si="5"/>
        <v>0</v>
      </c>
      <c r="M29" s="7">
        <f t="shared" si="0"/>
        <v>0</v>
      </c>
      <c r="N29" s="7">
        <f t="shared" si="4"/>
        <v>0</v>
      </c>
    </row>
    <row r="30" spans="1:14" x14ac:dyDescent="0.3">
      <c r="E30" s="7"/>
      <c r="F30" s="7"/>
      <c r="J30" s="7"/>
      <c r="K30" s="7"/>
      <c r="M30" s="7"/>
      <c r="N30" s="7"/>
    </row>
    <row r="31" spans="1:14" x14ac:dyDescent="0.3">
      <c r="A31" s="1" t="s">
        <v>66</v>
      </c>
      <c r="C31">
        <f>SUM(C4:C29)</f>
        <v>614</v>
      </c>
      <c r="D31">
        <f>SUM(D4:D29)</f>
        <v>6</v>
      </c>
      <c r="E31" s="7">
        <f>SUM(E4:E29)</f>
        <v>1.7999999999999998</v>
      </c>
      <c r="F31" s="7">
        <f>SUM(F4:F29)</f>
        <v>0</v>
      </c>
      <c r="H31">
        <f>SUM(H5:H29)</f>
        <v>682</v>
      </c>
      <c r="I31">
        <f t="shared" ref="I31:N31" si="6">SUM(I5:I29)</f>
        <v>149</v>
      </c>
      <c r="J31" s="7">
        <f t="shared" si="6"/>
        <v>44.7</v>
      </c>
      <c r="K31" s="7">
        <f t="shared" si="6"/>
        <v>0</v>
      </c>
      <c r="M31" s="7">
        <f t="shared" si="6"/>
        <v>46.5</v>
      </c>
      <c r="N31" s="7">
        <f t="shared" si="6"/>
        <v>0</v>
      </c>
    </row>
  </sheetData>
  <printOptions gridLines="1"/>
  <pageMargins left="0.5" right="0.5" top="0.5" bottom="0.5" header="0.25" footer="0.25"/>
  <pageSetup scale="8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workbookViewId="0"/>
  </sheetViews>
  <sheetFormatPr defaultRowHeight="14.4" x14ac:dyDescent="0.3"/>
  <cols>
    <col min="1" max="1" width="10.109375" customWidth="1"/>
    <col min="5" max="5" width="13.44140625" customWidth="1"/>
    <col min="6" max="6" width="10.109375" bestFit="1" customWidth="1"/>
    <col min="10" max="10" width="11.44140625" customWidth="1"/>
    <col min="11" max="11" width="10.109375" bestFit="1" customWidth="1"/>
    <col min="13" max="13" width="19.5546875" customWidth="1"/>
    <col min="14" max="14" width="11.109375" bestFit="1" customWidth="1"/>
  </cols>
  <sheetData>
    <row r="1" spans="1:14" s="3" customFormat="1" x14ac:dyDescent="0.3">
      <c r="E1" s="4">
        <v>0.3</v>
      </c>
      <c r="J1" s="4">
        <v>0.3</v>
      </c>
    </row>
    <row r="2" spans="1:14" s="3" customFormat="1" ht="28.8" x14ac:dyDescent="0.3">
      <c r="A2" s="3" t="s">
        <v>0</v>
      </c>
      <c r="C2" s="3" t="s">
        <v>63</v>
      </c>
      <c r="D2" s="3" t="s">
        <v>64</v>
      </c>
      <c r="E2" s="3" t="s">
        <v>1</v>
      </c>
      <c r="F2" s="3" t="s">
        <v>2</v>
      </c>
      <c r="H2" s="3" t="s">
        <v>65</v>
      </c>
      <c r="I2" s="3" t="s">
        <v>64</v>
      </c>
      <c r="J2" s="3" t="s">
        <v>1</v>
      </c>
      <c r="K2" s="3" t="s">
        <v>2</v>
      </c>
      <c r="M2" s="3" t="s">
        <v>3</v>
      </c>
      <c r="N2" s="8" t="s">
        <v>187</v>
      </c>
    </row>
    <row r="3" spans="1:14" s="3" customFormat="1" ht="28.8" x14ac:dyDescent="0.3">
      <c r="A3" s="5" t="s">
        <v>25</v>
      </c>
      <c r="D3" s="6" t="s">
        <v>181</v>
      </c>
      <c r="I3" s="6" t="s">
        <v>181</v>
      </c>
    </row>
    <row r="4" spans="1:14" x14ac:dyDescent="0.3">
      <c r="A4" t="s">
        <v>26</v>
      </c>
      <c r="C4">
        <f>SUM(MAINPC!B2:G2)</f>
        <v>113</v>
      </c>
      <c r="D4">
        <f>SUM(MAINPC!O2:T2)</f>
        <v>0</v>
      </c>
      <c r="E4" s="7">
        <f>PRODUCT(D4,$E$1)</f>
        <v>0</v>
      </c>
      <c r="F4" s="7">
        <f>IF(E4&gt;100,E4,0)</f>
        <v>0</v>
      </c>
      <c r="H4">
        <f>SUM(MAINPC!H2:M2)</f>
        <v>53</v>
      </c>
      <c r="I4">
        <f>SUM(MAINPC!U2:Z2)</f>
        <v>0</v>
      </c>
      <c r="J4" s="7">
        <f>PRODUCT(I4,$J$1)</f>
        <v>0</v>
      </c>
      <c r="K4" s="7">
        <f>IF(J4&gt;100,J4,0)</f>
        <v>0</v>
      </c>
      <c r="M4" s="7">
        <f t="shared" ref="M4:M37" si="0">SUM(E4,J4)</f>
        <v>0</v>
      </c>
      <c r="N4" s="7">
        <f>IF(M4&gt;100,M4,0)</f>
        <v>0</v>
      </c>
    </row>
    <row r="5" spans="1:14" x14ac:dyDescent="0.3">
      <c r="A5" t="s">
        <v>27</v>
      </c>
      <c r="C5">
        <f>SUM(MAINPC!B3:G3)</f>
        <v>129</v>
      </c>
      <c r="D5">
        <f>SUM(MAINPC!O3:T3)</f>
        <v>0</v>
      </c>
      <c r="E5" s="7">
        <f t="shared" ref="E5:E37" si="1">PRODUCT(D5,$E$1)</f>
        <v>0</v>
      </c>
      <c r="F5" s="7">
        <f t="shared" ref="F5:F37" si="2">IF(E5&gt;100,E5,0)</f>
        <v>0</v>
      </c>
      <c r="H5">
        <f>SUM(MAINPC!H3:M3)</f>
        <v>77</v>
      </c>
      <c r="I5">
        <f>SUM(MAINPC!U3:Z3)</f>
        <v>0</v>
      </c>
      <c r="J5" s="7">
        <f t="shared" ref="J5:J37" si="3">PRODUCT(I5,$J$1)</f>
        <v>0</v>
      </c>
      <c r="K5" s="7">
        <f t="shared" ref="K5:K37" si="4">IF(J5&gt;100,J5,0)</f>
        <v>0</v>
      </c>
      <c r="M5" s="7">
        <f t="shared" si="0"/>
        <v>0</v>
      </c>
      <c r="N5" s="7">
        <f t="shared" ref="N5:N37" si="5">IF(M5&gt;100,M5,0)</f>
        <v>0</v>
      </c>
    </row>
    <row r="6" spans="1:14" x14ac:dyDescent="0.3">
      <c r="A6" t="s">
        <v>28</v>
      </c>
      <c r="C6">
        <f>SUM(MAINPC!B4:G4)</f>
        <v>1008</v>
      </c>
      <c r="D6">
        <f>SUM(MAINPC!O4:T4)</f>
        <v>708</v>
      </c>
      <c r="E6" s="7">
        <f t="shared" si="1"/>
        <v>212.4</v>
      </c>
      <c r="F6" s="7">
        <f t="shared" si="2"/>
        <v>212.4</v>
      </c>
      <c r="H6">
        <f>SUM(MAINPC!H4:M4)</f>
        <v>1031</v>
      </c>
      <c r="I6">
        <f>SUM(MAINPC!U4:Z4)</f>
        <v>731</v>
      </c>
      <c r="J6" s="7">
        <f t="shared" si="3"/>
        <v>219.29999999999998</v>
      </c>
      <c r="K6" s="7">
        <f t="shared" si="4"/>
        <v>219.29999999999998</v>
      </c>
      <c r="M6" s="7">
        <f t="shared" si="0"/>
        <v>431.7</v>
      </c>
      <c r="N6" s="7">
        <f t="shared" si="5"/>
        <v>431.7</v>
      </c>
    </row>
    <row r="7" spans="1:14" x14ac:dyDescent="0.3">
      <c r="A7" t="s">
        <v>29</v>
      </c>
      <c r="C7">
        <f>SUM(MAINPC!B5:G5)</f>
        <v>1038</v>
      </c>
      <c r="D7">
        <f>SUM(MAINPC!O5:T5)</f>
        <v>738</v>
      </c>
      <c r="E7" s="7">
        <f t="shared" si="1"/>
        <v>221.4</v>
      </c>
      <c r="F7" s="7">
        <f t="shared" si="2"/>
        <v>221.4</v>
      </c>
      <c r="H7">
        <f>SUM(MAINPC!H5:M5)</f>
        <v>753</v>
      </c>
      <c r="I7">
        <f>SUM(MAINPC!U5:Z5)</f>
        <v>453</v>
      </c>
      <c r="J7" s="7">
        <f t="shared" si="3"/>
        <v>135.9</v>
      </c>
      <c r="K7" s="7">
        <f t="shared" si="4"/>
        <v>135.9</v>
      </c>
      <c r="M7" s="7">
        <f t="shared" si="0"/>
        <v>357.3</v>
      </c>
      <c r="N7" s="7">
        <f t="shared" si="5"/>
        <v>357.3</v>
      </c>
    </row>
    <row r="8" spans="1:14" x14ac:dyDescent="0.3">
      <c r="A8" t="s">
        <v>30</v>
      </c>
      <c r="C8">
        <f>SUM(MAINPC!B6:G6)</f>
        <v>564</v>
      </c>
      <c r="D8">
        <f>SUM(MAINPC!O6:T6)</f>
        <v>264</v>
      </c>
      <c r="E8" s="7">
        <f t="shared" si="1"/>
        <v>79.2</v>
      </c>
      <c r="F8" s="7">
        <f t="shared" si="2"/>
        <v>0</v>
      </c>
      <c r="H8">
        <f>SUM(MAINPC!H6:M6)</f>
        <v>1004</v>
      </c>
      <c r="I8">
        <f>SUM(MAINPC!U6:Z6)</f>
        <v>704</v>
      </c>
      <c r="J8" s="7">
        <f t="shared" si="3"/>
        <v>211.2</v>
      </c>
      <c r="K8" s="7">
        <f t="shared" si="4"/>
        <v>211.2</v>
      </c>
      <c r="M8" s="7">
        <f t="shared" si="0"/>
        <v>290.39999999999998</v>
      </c>
      <c r="N8" s="7">
        <f t="shared" si="5"/>
        <v>290.39999999999998</v>
      </c>
    </row>
    <row r="9" spans="1:14" x14ac:dyDescent="0.3">
      <c r="A9" t="s">
        <v>31</v>
      </c>
      <c r="C9">
        <f>SUM(MAINPC!B7:G7)</f>
        <v>144</v>
      </c>
      <c r="D9">
        <f>SUM(MAINPC!O7:T7)</f>
        <v>0</v>
      </c>
      <c r="E9" s="7">
        <f t="shared" si="1"/>
        <v>0</v>
      </c>
      <c r="F9" s="7">
        <f t="shared" si="2"/>
        <v>0</v>
      </c>
      <c r="H9">
        <f>SUM(MAINPC!H7:M7)</f>
        <v>122</v>
      </c>
      <c r="I9">
        <f>SUM(MAINPC!U7:Z7)</f>
        <v>0</v>
      </c>
      <c r="J9" s="7">
        <f t="shared" si="3"/>
        <v>0</v>
      </c>
      <c r="K9" s="7">
        <f t="shared" si="4"/>
        <v>0</v>
      </c>
      <c r="M9" s="7">
        <f t="shared" si="0"/>
        <v>0</v>
      </c>
      <c r="N9" s="7">
        <f t="shared" si="5"/>
        <v>0</v>
      </c>
    </row>
    <row r="10" spans="1:14" x14ac:dyDescent="0.3">
      <c r="A10" t="s">
        <v>32</v>
      </c>
      <c r="C10">
        <f>SUM(MAINPC!B8:G8)</f>
        <v>174</v>
      </c>
      <c r="D10">
        <f>SUM(MAINPC!O8:T8)</f>
        <v>0</v>
      </c>
      <c r="E10" s="7">
        <f t="shared" si="1"/>
        <v>0</v>
      </c>
      <c r="F10" s="7">
        <f t="shared" si="2"/>
        <v>0</v>
      </c>
      <c r="H10">
        <f>SUM(MAINPC!H8:M8)</f>
        <v>168</v>
      </c>
      <c r="I10">
        <f>SUM(MAINPC!U8:Z8)</f>
        <v>0</v>
      </c>
      <c r="J10" s="7">
        <f t="shared" si="3"/>
        <v>0</v>
      </c>
      <c r="K10" s="7">
        <f t="shared" si="4"/>
        <v>0</v>
      </c>
      <c r="M10" s="7">
        <f t="shared" si="0"/>
        <v>0</v>
      </c>
      <c r="N10" s="7">
        <f t="shared" si="5"/>
        <v>0</v>
      </c>
    </row>
    <row r="11" spans="1:14" x14ac:dyDescent="0.3">
      <c r="A11" t="s">
        <v>33</v>
      </c>
      <c r="C11">
        <f>SUM(MAINPC!B9:G9)</f>
        <v>47</v>
      </c>
      <c r="D11">
        <f>SUM(MAINPC!O9:T9)</f>
        <v>0</v>
      </c>
      <c r="E11" s="7">
        <f t="shared" si="1"/>
        <v>0</v>
      </c>
      <c r="F11" s="7">
        <f t="shared" si="2"/>
        <v>0</v>
      </c>
      <c r="H11">
        <f>SUM(MAINPC!H9:M9)</f>
        <v>101</v>
      </c>
      <c r="I11">
        <f>SUM(MAINPC!U9:Z9)</f>
        <v>0</v>
      </c>
      <c r="J11" s="7">
        <f t="shared" si="3"/>
        <v>0</v>
      </c>
      <c r="K11" s="7">
        <f t="shared" si="4"/>
        <v>0</v>
      </c>
      <c r="M11" s="7">
        <f t="shared" si="0"/>
        <v>0</v>
      </c>
      <c r="N11" s="7">
        <f t="shared" si="5"/>
        <v>0</v>
      </c>
    </row>
    <row r="12" spans="1:14" x14ac:dyDescent="0.3">
      <c r="A12" t="s">
        <v>34</v>
      </c>
      <c r="C12">
        <f>SUM(MAINPC!B10:G10)</f>
        <v>258</v>
      </c>
      <c r="D12">
        <f>SUM(MAINPC!O10:T10)</f>
        <v>0</v>
      </c>
      <c r="E12" s="7">
        <f t="shared" si="1"/>
        <v>0</v>
      </c>
      <c r="F12" s="7">
        <f t="shared" si="2"/>
        <v>0</v>
      </c>
      <c r="H12">
        <f>SUM(MAINPC!H10:M10)</f>
        <v>221</v>
      </c>
      <c r="I12">
        <f>SUM(MAINPC!U10:Z10)</f>
        <v>0</v>
      </c>
      <c r="J12" s="7">
        <f t="shared" si="3"/>
        <v>0</v>
      </c>
      <c r="K12" s="7">
        <f t="shared" si="4"/>
        <v>0</v>
      </c>
      <c r="M12" s="7">
        <f t="shared" si="0"/>
        <v>0</v>
      </c>
      <c r="N12" s="7">
        <f t="shared" si="5"/>
        <v>0</v>
      </c>
    </row>
    <row r="13" spans="1:14" x14ac:dyDescent="0.3">
      <c r="A13" t="s">
        <v>35</v>
      </c>
      <c r="C13">
        <f>SUM(MAINPC!B11:G11)</f>
        <v>0</v>
      </c>
      <c r="D13">
        <f>SUM(MAINPC!O11:T11)</f>
        <v>0</v>
      </c>
      <c r="E13" s="7">
        <f t="shared" si="1"/>
        <v>0</v>
      </c>
      <c r="F13" s="7">
        <f t="shared" si="2"/>
        <v>0</v>
      </c>
      <c r="H13">
        <f>SUM(MAINPC!H11:M11)</f>
        <v>0</v>
      </c>
      <c r="I13">
        <f>SUM(MAINPC!U11:Z11)</f>
        <v>0</v>
      </c>
      <c r="J13" s="7">
        <f t="shared" si="3"/>
        <v>0</v>
      </c>
      <c r="K13" s="7">
        <f t="shared" si="4"/>
        <v>0</v>
      </c>
      <c r="M13" s="7">
        <f t="shared" si="0"/>
        <v>0</v>
      </c>
      <c r="N13" s="7">
        <f t="shared" si="5"/>
        <v>0</v>
      </c>
    </row>
    <row r="14" spans="1:14" x14ac:dyDescent="0.3">
      <c r="A14" t="s">
        <v>36</v>
      </c>
      <c r="C14">
        <f>SUM(MAINPC!B12:G12)</f>
        <v>1156</v>
      </c>
      <c r="D14">
        <f>SUM(MAINPC!O12:T12)</f>
        <v>856</v>
      </c>
      <c r="E14" s="7">
        <f t="shared" si="1"/>
        <v>256.8</v>
      </c>
      <c r="F14" s="7">
        <f t="shared" si="2"/>
        <v>256.8</v>
      </c>
      <c r="H14">
        <f>SUM(MAINPC!H12:M12)</f>
        <v>1074</v>
      </c>
      <c r="I14">
        <f>SUM(MAINPC!U12:Z12)</f>
        <v>774</v>
      </c>
      <c r="J14" s="7">
        <f t="shared" si="3"/>
        <v>232.2</v>
      </c>
      <c r="K14" s="7">
        <f t="shared" si="4"/>
        <v>232.2</v>
      </c>
      <c r="M14" s="7">
        <f t="shared" si="0"/>
        <v>489</v>
      </c>
      <c r="N14" s="7">
        <f t="shared" si="5"/>
        <v>489</v>
      </c>
    </row>
    <row r="15" spans="1:14" x14ac:dyDescent="0.3">
      <c r="A15" t="s">
        <v>37</v>
      </c>
      <c r="C15">
        <f>SUM(MAINPC!B13:G13)</f>
        <v>2676</v>
      </c>
      <c r="D15">
        <f>SUM(MAINPC!O13:T13)</f>
        <v>2376</v>
      </c>
      <c r="E15" s="7">
        <f t="shared" si="1"/>
        <v>712.8</v>
      </c>
      <c r="F15" s="7">
        <f t="shared" si="2"/>
        <v>712.8</v>
      </c>
      <c r="H15">
        <f>SUM(MAINPC!H13:M13)</f>
        <v>2704</v>
      </c>
      <c r="I15">
        <f>SUM(MAINPC!U13:Z13)</f>
        <v>2404</v>
      </c>
      <c r="J15" s="7">
        <f t="shared" si="3"/>
        <v>721.19999999999993</v>
      </c>
      <c r="K15" s="7">
        <f t="shared" si="4"/>
        <v>721.19999999999993</v>
      </c>
      <c r="M15" s="7">
        <f t="shared" si="0"/>
        <v>1434</v>
      </c>
      <c r="N15" s="7">
        <f t="shared" si="5"/>
        <v>1434</v>
      </c>
    </row>
    <row r="16" spans="1:14" x14ac:dyDescent="0.3">
      <c r="A16" t="s">
        <v>38</v>
      </c>
      <c r="C16">
        <f>SUM(MAINPC!B14:G14)</f>
        <v>225</v>
      </c>
      <c r="D16">
        <f>SUM(MAINPC!O14:T14)</f>
        <v>6</v>
      </c>
      <c r="E16" s="7">
        <f t="shared" si="1"/>
        <v>1.7999999999999998</v>
      </c>
      <c r="F16" s="7">
        <f t="shared" si="2"/>
        <v>0</v>
      </c>
      <c r="H16">
        <f>SUM(MAINPC!H14:M14)</f>
        <v>85</v>
      </c>
      <c r="I16">
        <f>SUM(MAINPC!U14:Z14)</f>
        <v>0</v>
      </c>
      <c r="J16" s="7">
        <f t="shared" si="3"/>
        <v>0</v>
      </c>
      <c r="K16" s="7">
        <f t="shared" si="4"/>
        <v>0</v>
      </c>
      <c r="M16" s="7">
        <f t="shared" si="0"/>
        <v>1.7999999999999998</v>
      </c>
      <c r="N16" s="7">
        <f t="shared" si="5"/>
        <v>0</v>
      </c>
    </row>
    <row r="17" spans="1:14" x14ac:dyDescent="0.3">
      <c r="A17" t="s">
        <v>39</v>
      </c>
      <c r="C17">
        <f>SUM(MAINPC!B15:G15)</f>
        <v>111</v>
      </c>
      <c r="D17">
        <f>SUM(MAINPC!O15:T15)</f>
        <v>0</v>
      </c>
      <c r="E17" s="7">
        <f t="shared" si="1"/>
        <v>0</v>
      </c>
      <c r="F17" s="7">
        <f t="shared" si="2"/>
        <v>0</v>
      </c>
      <c r="H17">
        <f>SUM(MAINPC!H15:M15)</f>
        <v>68</v>
      </c>
      <c r="I17">
        <f>SUM(MAINPC!U15:Z15)</f>
        <v>0</v>
      </c>
      <c r="J17" s="7">
        <f t="shared" si="3"/>
        <v>0</v>
      </c>
      <c r="K17" s="7">
        <f t="shared" si="4"/>
        <v>0</v>
      </c>
      <c r="M17" s="7">
        <f t="shared" si="0"/>
        <v>0</v>
      </c>
      <c r="N17" s="7">
        <f t="shared" si="5"/>
        <v>0</v>
      </c>
    </row>
    <row r="18" spans="1:14" x14ac:dyDescent="0.3">
      <c r="A18" t="s">
        <v>40</v>
      </c>
      <c r="C18">
        <f>SUM(MAINPC!B16:G16)</f>
        <v>154</v>
      </c>
      <c r="D18">
        <f>SUM(MAINPC!O16:T16)</f>
        <v>0</v>
      </c>
      <c r="E18" s="7">
        <f t="shared" si="1"/>
        <v>0</v>
      </c>
      <c r="F18" s="7">
        <f t="shared" si="2"/>
        <v>0</v>
      </c>
      <c r="H18">
        <f>SUM(MAINPC!H16:M16)</f>
        <v>63</v>
      </c>
      <c r="I18">
        <f>SUM(MAINPC!U16:Z16)</f>
        <v>0</v>
      </c>
      <c r="J18" s="7">
        <f t="shared" si="3"/>
        <v>0</v>
      </c>
      <c r="K18" s="7">
        <f t="shared" si="4"/>
        <v>0</v>
      </c>
      <c r="M18" s="7">
        <f t="shared" si="0"/>
        <v>0</v>
      </c>
      <c r="N18" s="7">
        <f t="shared" si="5"/>
        <v>0</v>
      </c>
    </row>
    <row r="19" spans="1:14" x14ac:dyDescent="0.3">
      <c r="A19" t="s">
        <v>41</v>
      </c>
      <c r="C19">
        <f>SUM(MAINPC!B17:G17)</f>
        <v>5</v>
      </c>
      <c r="D19">
        <f>SUM(MAINPC!O17:T17)</f>
        <v>0</v>
      </c>
      <c r="E19" s="7">
        <f t="shared" si="1"/>
        <v>0</v>
      </c>
      <c r="F19" s="7">
        <f t="shared" si="2"/>
        <v>0</v>
      </c>
      <c r="H19">
        <f>SUM(MAINPC!H17:M17)</f>
        <v>6</v>
      </c>
      <c r="I19">
        <f>SUM(MAINPC!U17:Z17)</f>
        <v>0</v>
      </c>
      <c r="J19" s="7">
        <f t="shared" si="3"/>
        <v>0</v>
      </c>
      <c r="K19" s="7">
        <f t="shared" si="4"/>
        <v>0</v>
      </c>
      <c r="M19" s="7">
        <f t="shared" si="0"/>
        <v>0</v>
      </c>
      <c r="N19" s="7">
        <f t="shared" si="5"/>
        <v>0</v>
      </c>
    </row>
    <row r="20" spans="1:14" x14ac:dyDescent="0.3">
      <c r="A20" t="s">
        <v>42</v>
      </c>
      <c r="C20">
        <f>SUM(MAINPC!B18:G18)</f>
        <v>25</v>
      </c>
      <c r="D20">
        <f>SUM(MAINPC!O18:T18)</f>
        <v>0</v>
      </c>
      <c r="E20" s="7">
        <f t="shared" si="1"/>
        <v>0</v>
      </c>
      <c r="F20" s="7">
        <f t="shared" si="2"/>
        <v>0</v>
      </c>
      <c r="H20">
        <f>SUM(MAINPC!H18:M18)</f>
        <v>18</v>
      </c>
      <c r="I20">
        <f>SUM(MAINPC!U18:Z18)</f>
        <v>0</v>
      </c>
      <c r="J20" s="7">
        <f t="shared" si="3"/>
        <v>0</v>
      </c>
      <c r="K20" s="7">
        <f t="shared" si="4"/>
        <v>0</v>
      </c>
      <c r="M20" s="7">
        <f t="shared" si="0"/>
        <v>0</v>
      </c>
      <c r="N20" s="7">
        <f t="shared" si="5"/>
        <v>0</v>
      </c>
    </row>
    <row r="21" spans="1:14" x14ac:dyDescent="0.3">
      <c r="A21" t="s">
        <v>43</v>
      </c>
      <c r="C21">
        <f>SUM(MAINPC!B19:G19)</f>
        <v>409</v>
      </c>
      <c r="D21">
        <f>SUM(MAINPC!O19:T19)</f>
        <v>126</v>
      </c>
      <c r="E21" s="7">
        <f t="shared" si="1"/>
        <v>37.799999999999997</v>
      </c>
      <c r="F21" s="7">
        <f t="shared" si="2"/>
        <v>0</v>
      </c>
      <c r="H21">
        <f>SUM(MAINPC!H19:M19)</f>
        <v>221</v>
      </c>
      <c r="I21">
        <f>SUM(MAINPC!U19:Z19)</f>
        <v>48</v>
      </c>
      <c r="J21" s="7">
        <f t="shared" si="3"/>
        <v>14.399999999999999</v>
      </c>
      <c r="K21" s="7">
        <f t="shared" si="4"/>
        <v>0</v>
      </c>
      <c r="M21" s="7">
        <f t="shared" si="0"/>
        <v>52.199999999999996</v>
      </c>
      <c r="N21" s="7">
        <f t="shared" si="5"/>
        <v>0</v>
      </c>
    </row>
    <row r="22" spans="1:14" x14ac:dyDescent="0.3">
      <c r="A22" t="s">
        <v>44</v>
      </c>
      <c r="C22">
        <f>SUM(MAINPC!B20:G20)</f>
        <v>3072</v>
      </c>
      <c r="D22">
        <f>SUM(MAINPC!O20:T20)</f>
        <v>2772</v>
      </c>
      <c r="E22" s="7">
        <f t="shared" si="1"/>
        <v>831.6</v>
      </c>
      <c r="F22" s="7">
        <f t="shared" si="2"/>
        <v>831.6</v>
      </c>
      <c r="H22">
        <f>SUM(MAINPC!H20:M20)</f>
        <v>2570</v>
      </c>
      <c r="I22">
        <f>SUM(MAINPC!U20:Z20)</f>
        <v>2270</v>
      </c>
      <c r="J22" s="7">
        <f t="shared" si="3"/>
        <v>681</v>
      </c>
      <c r="K22" s="7">
        <f t="shared" si="4"/>
        <v>681</v>
      </c>
      <c r="M22" s="7">
        <f t="shared" si="0"/>
        <v>1512.6</v>
      </c>
      <c r="N22" s="7">
        <f t="shared" si="5"/>
        <v>1512.6</v>
      </c>
    </row>
    <row r="23" spans="1:14" x14ac:dyDescent="0.3">
      <c r="A23" t="s">
        <v>45</v>
      </c>
      <c r="C23">
        <f>SUM(MAINPC!B21:G21)</f>
        <v>16</v>
      </c>
      <c r="D23">
        <f>SUM(MAINPC!O21:T21)</f>
        <v>0</v>
      </c>
      <c r="E23" s="7">
        <f t="shared" si="1"/>
        <v>0</v>
      </c>
      <c r="F23" s="7">
        <f t="shared" si="2"/>
        <v>0</v>
      </c>
      <c r="H23">
        <f>SUM(MAINPC!H21:M21)</f>
        <v>0</v>
      </c>
      <c r="I23">
        <f>SUM(MAINPC!U21:Z21)</f>
        <v>0</v>
      </c>
      <c r="J23" s="7">
        <f t="shared" si="3"/>
        <v>0</v>
      </c>
      <c r="K23" s="7">
        <f t="shared" si="4"/>
        <v>0</v>
      </c>
      <c r="M23" s="7">
        <f t="shared" si="0"/>
        <v>0</v>
      </c>
      <c r="N23" s="7">
        <f t="shared" si="5"/>
        <v>0</v>
      </c>
    </row>
    <row r="24" spans="1:14" x14ac:dyDescent="0.3">
      <c r="A24" t="s">
        <v>46</v>
      </c>
      <c r="C24">
        <f>SUM(MAINPC!B22:G22)</f>
        <v>643</v>
      </c>
      <c r="D24">
        <f>SUM(MAINPC!O22:T22)</f>
        <v>343</v>
      </c>
      <c r="E24" s="7">
        <f t="shared" si="1"/>
        <v>102.89999999999999</v>
      </c>
      <c r="F24" s="7">
        <f t="shared" si="2"/>
        <v>102.89999999999999</v>
      </c>
      <c r="H24">
        <f>SUM(MAINPC!H22:M22)</f>
        <v>758</v>
      </c>
      <c r="I24">
        <f>SUM(MAINPC!U22:Z22)</f>
        <v>458</v>
      </c>
      <c r="J24" s="7">
        <f t="shared" si="3"/>
        <v>137.4</v>
      </c>
      <c r="K24" s="7">
        <f t="shared" si="4"/>
        <v>137.4</v>
      </c>
      <c r="M24" s="7">
        <f t="shared" si="0"/>
        <v>240.3</v>
      </c>
      <c r="N24" s="7">
        <f t="shared" si="5"/>
        <v>240.3</v>
      </c>
    </row>
    <row r="25" spans="1:14" x14ac:dyDescent="0.3">
      <c r="A25" t="s">
        <v>47</v>
      </c>
      <c r="C25">
        <f>SUM(MAINPC!B23:G23)</f>
        <v>0</v>
      </c>
      <c r="D25">
        <f>SUM(MAINPC!O23:T23)</f>
        <v>0</v>
      </c>
      <c r="E25" s="7">
        <f t="shared" si="1"/>
        <v>0</v>
      </c>
      <c r="F25" s="7">
        <f t="shared" si="2"/>
        <v>0</v>
      </c>
      <c r="H25">
        <f>SUM(MAINPC!H23:M23)</f>
        <v>1</v>
      </c>
      <c r="I25">
        <f>SUM(MAINPC!U23:Z23)</f>
        <v>0</v>
      </c>
      <c r="J25" s="7">
        <f t="shared" si="3"/>
        <v>0</v>
      </c>
      <c r="K25" s="7">
        <f t="shared" si="4"/>
        <v>0</v>
      </c>
      <c r="M25" s="7">
        <f t="shared" si="0"/>
        <v>0</v>
      </c>
      <c r="N25" s="7">
        <f t="shared" si="5"/>
        <v>0</v>
      </c>
    </row>
    <row r="26" spans="1:14" x14ac:dyDescent="0.3">
      <c r="A26" t="s">
        <v>48</v>
      </c>
      <c r="C26">
        <f>SUM(MAINPC!B24:G24)</f>
        <v>205</v>
      </c>
      <c r="D26">
        <f>SUM(MAINPC!O24:T24)</f>
        <v>0</v>
      </c>
      <c r="E26" s="7">
        <f t="shared" si="1"/>
        <v>0</v>
      </c>
      <c r="F26" s="7">
        <f t="shared" si="2"/>
        <v>0</v>
      </c>
      <c r="H26">
        <f>SUM(MAINPC!H24:M24)</f>
        <v>970</v>
      </c>
      <c r="I26">
        <f>SUM(MAINPC!U24:Z24)</f>
        <v>670</v>
      </c>
      <c r="J26" s="7">
        <f t="shared" si="3"/>
        <v>201</v>
      </c>
      <c r="K26" s="7">
        <f t="shared" si="4"/>
        <v>201</v>
      </c>
      <c r="M26" s="7">
        <f t="shared" si="0"/>
        <v>201</v>
      </c>
      <c r="N26" s="7">
        <f t="shared" si="5"/>
        <v>201</v>
      </c>
    </row>
    <row r="27" spans="1:14" x14ac:dyDescent="0.3">
      <c r="A27" t="s">
        <v>49</v>
      </c>
      <c r="C27">
        <f>SUM(MAINPC!B25:G25)</f>
        <v>1505</v>
      </c>
      <c r="D27">
        <f>SUM(MAINPC!O25:T25)</f>
        <v>1205</v>
      </c>
      <c r="E27" s="7">
        <f t="shared" si="1"/>
        <v>361.5</v>
      </c>
      <c r="F27" s="7">
        <f t="shared" si="2"/>
        <v>361.5</v>
      </c>
      <c r="H27">
        <f>SUM(MAINPC!H25:M25)</f>
        <v>1110</v>
      </c>
      <c r="I27">
        <f>SUM(MAINPC!U25:Z25)</f>
        <v>810</v>
      </c>
      <c r="J27" s="7">
        <f t="shared" si="3"/>
        <v>243</v>
      </c>
      <c r="K27" s="7">
        <f t="shared" si="4"/>
        <v>243</v>
      </c>
      <c r="M27" s="7">
        <f t="shared" si="0"/>
        <v>604.5</v>
      </c>
      <c r="N27" s="7">
        <f t="shared" si="5"/>
        <v>604.5</v>
      </c>
    </row>
    <row r="28" spans="1:14" x14ac:dyDescent="0.3">
      <c r="A28" t="s">
        <v>50</v>
      </c>
      <c r="C28">
        <f>SUM(MAINPC!B26:G26)</f>
        <v>1361</v>
      </c>
      <c r="D28">
        <f>SUM(MAINPC!O26:T26)</f>
        <v>1061</v>
      </c>
      <c r="E28" s="7">
        <f t="shared" si="1"/>
        <v>318.3</v>
      </c>
      <c r="F28" s="7">
        <f t="shared" si="2"/>
        <v>318.3</v>
      </c>
      <c r="H28">
        <f>SUM(MAINPC!H26:M26)</f>
        <v>1155</v>
      </c>
      <c r="I28">
        <f>SUM(MAINPC!U26:Z26)</f>
        <v>855</v>
      </c>
      <c r="J28" s="7">
        <f t="shared" si="3"/>
        <v>256.5</v>
      </c>
      <c r="K28" s="7">
        <f t="shared" si="4"/>
        <v>256.5</v>
      </c>
      <c r="M28" s="7">
        <f t="shared" si="0"/>
        <v>574.79999999999995</v>
      </c>
      <c r="N28" s="7">
        <f t="shared" si="5"/>
        <v>574.79999999999995</v>
      </c>
    </row>
    <row r="29" spans="1:14" x14ac:dyDescent="0.3">
      <c r="A29" t="s">
        <v>51</v>
      </c>
      <c r="C29">
        <f>SUM(MAINPC!B27:G27)</f>
        <v>1800</v>
      </c>
      <c r="D29">
        <f>SUM(MAINPC!O27:T27)</f>
        <v>1500</v>
      </c>
      <c r="E29" s="7">
        <f t="shared" si="1"/>
        <v>450</v>
      </c>
      <c r="F29" s="7">
        <f t="shared" si="2"/>
        <v>450</v>
      </c>
      <c r="H29">
        <f>SUM(MAINPC!H27:M27)</f>
        <v>1523</v>
      </c>
      <c r="I29">
        <f>SUM(MAINPC!U27:Z27)</f>
        <v>1223</v>
      </c>
      <c r="J29" s="7">
        <f t="shared" si="3"/>
        <v>366.9</v>
      </c>
      <c r="K29" s="7">
        <f t="shared" si="4"/>
        <v>366.9</v>
      </c>
      <c r="M29" s="7">
        <f t="shared" si="0"/>
        <v>816.9</v>
      </c>
      <c r="N29" s="7">
        <f t="shared" si="5"/>
        <v>816.9</v>
      </c>
    </row>
    <row r="30" spans="1:14" x14ac:dyDescent="0.3">
      <c r="A30" t="s">
        <v>52</v>
      </c>
      <c r="C30">
        <f>SUM(MAINPC!B28:G28)</f>
        <v>61</v>
      </c>
      <c r="D30">
        <f>SUM(MAINPC!O28:T28)</f>
        <v>0</v>
      </c>
      <c r="E30" s="7">
        <f t="shared" si="1"/>
        <v>0</v>
      </c>
      <c r="F30" s="7">
        <f t="shared" si="2"/>
        <v>0</v>
      </c>
      <c r="H30">
        <f>SUM(MAINPC!H28:M28)</f>
        <v>354</v>
      </c>
      <c r="I30">
        <f>SUM(MAINPC!U28:Z28)</f>
        <v>77</v>
      </c>
      <c r="J30" s="7">
        <f t="shared" si="3"/>
        <v>23.099999999999998</v>
      </c>
      <c r="K30" s="7">
        <f t="shared" si="4"/>
        <v>0</v>
      </c>
      <c r="M30" s="7">
        <f t="shared" si="0"/>
        <v>23.099999999999998</v>
      </c>
      <c r="N30" s="7">
        <f t="shared" si="5"/>
        <v>0</v>
      </c>
    </row>
    <row r="31" spans="1:14" x14ac:dyDescent="0.3">
      <c r="A31" t="s">
        <v>53</v>
      </c>
      <c r="C31">
        <f>SUM(MAINPC!B29:G29)</f>
        <v>2431</v>
      </c>
      <c r="D31">
        <f>SUM(MAINPC!O29:T29)</f>
        <v>2131</v>
      </c>
      <c r="E31" s="7">
        <f t="shared" si="1"/>
        <v>639.29999999999995</v>
      </c>
      <c r="F31" s="7">
        <f t="shared" si="2"/>
        <v>639.29999999999995</v>
      </c>
      <c r="H31">
        <f>SUM(MAINPC!H29:M29)</f>
        <v>2397</v>
      </c>
      <c r="I31">
        <f>SUM(MAINPC!U29:Z29)</f>
        <v>2097</v>
      </c>
      <c r="J31" s="7">
        <f t="shared" si="3"/>
        <v>629.1</v>
      </c>
      <c r="K31" s="7">
        <f t="shared" si="4"/>
        <v>629.1</v>
      </c>
      <c r="M31" s="7">
        <f t="shared" si="0"/>
        <v>1268.4000000000001</v>
      </c>
      <c r="N31" s="7">
        <f t="shared" si="5"/>
        <v>1268.4000000000001</v>
      </c>
    </row>
    <row r="32" spans="1:14" x14ac:dyDescent="0.3">
      <c r="A32" t="s">
        <v>54</v>
      </c>
      <c r="C32">
        <f>SUM(MAINPC!B30:G30)</f>
        <v>0</v>
      </c>
      <c r="D32">
        <f>SUM(MAINPC!O30:T30)</f>
        <v>0</v>
      </c>
      <c r="E32" s="7">
        <f t="shared" si="1"/>
        <v>0</v>
      </c>
      <c r="F32" s="7">
        <f t="shared" si="2"/>
        <v>0</v>
      </c>
      <c r="H32">
        <f>SUM(MAINPC!H30:M30)</f>
        <v>3</v>
      </c>
      <c r="I32">
        <f>SUM(MAINPC!U30:Z30)</f>
        <v>0</v>
      </c>
      <c r="J32" s="7">
        <f t="shared" si="3"/>
        <v>0</v>
      </c>
      <c r="K32" s="7">
        <f t="shared" si="4"/>
        <v>0</v>
      </c>
      <c r="M32" s="7">
        <f t="shared" si="0"/>
        <v>0</v>
      </c>
      <c r="N32" s="7">
        <f t="shared" si="5"/>
        <v>0</v>
      </c>
    </row>
    <row r="33" spans="1:14" x14ac:dyDescent="0.3">
      <c r="A33" t="s">
        <v>55</v>
      </c>
      <c r="C33">
        <f>SUM(MAINPC!B31:G31)</f>
        <v>331</v>
      </c>
      <c r="D33">
        <f>SUM(MAINPC!O31:T31)</f>
        <v>41</v>
      </c>
      <c r="E33" s="7">
        <f t="shared" si="1"/>
        <v>12.299999999999999</v>
      </c>
      <c r="F33" s="7">
        <f t="shared" si="2"/>
        <v>0</v>
      </c>
      <c r="H33">
        <f>SUM(MAINPC!H31:M31)</f>
        <v>252</v>
      </c>
      <c r="I33">
        <f>SUM(MAINPC!U31:Z31)</f>
        <v>17</v>
      </c>
      <c r="J33" s="7">
        <f t="shared" si="3"/>
        <v>5.0999999999999996</v>
      </c>
      <c r="K33" s="7">
        <f t="shared" si="4"/>
        <v>0</v>
      </c>
      <c r="M33" s="7">
        <f t="shared" si="0"/>
        <v>17.399999999999999</v>
      </c>
      <c r="N33" s="7">
        <f t="shared" si="5"/>
        <v>0</v>
      </c>
    </row>
    <row r="34" spans="1:14" x14ac:dyDescent="0.3">
      <c r="A34" t="s">
        <v>56</v>
      </c>
      <c r="C34">
        <f>SUM(MAINPC!B32:G32)</f>
        <v>3089</v>
      </c>
      <c r="D34">
        <f>SUM(MAINPC!O32:T32)</f>
        <v>2789</v>
      </c>
      <c r="E34" s="7">
        <f t="shared" si="1"/>
        <v>836.69999999999993</v>
      </c>
      <c r="F34" s="7">
        <f t="shared" si="2"/>
        <v>836.69999999999993</v>
      </c>
      <c r="H34">
        <f>SUM(MAINPC!H32:M32)</f>
        <v>3259</v>
      </c>
      <c r="I34">
        <f>SUM(MAINPC!U32:Z32)</f>
        <v>2959</v>
      </c>
      <c r="J34" s="7">
        <f t="shared" si="3"/>
        <v>887.69999999999993</v>
      </c>
      <c r="K34" s="7">
        <f t="shared" si="4"/>
        <v>887.69999999999993</v>
      </c>
      <c r="M34" s="7">
        <f t="shared" si="0"/>
        <v>1724.3999999999999</v>
      </c>
      <c r="N34" s="7">
        <f t="shared" si="5"/>
        <v>1724.3999999999999</v>
      </c>
    </row>
    <row r="35" spans="1:14" x14ac:dyDescent="0.3">
      <c r="A35" t="s">
        <v>57</v>
      </c>
      <c r="C35">
        <f>SUM(MAINPC!B33:G33)</f>
        <v>2034</v>
      </c>
      <c r="D35">
        <f>SUM(MAINPC!O33:T33)</f>
        <v>1734</v>
      </c>
      <c r="E35" s="7">
        <f t="shared" si="1"/>
        <v>520.19999999999993</v>
      </c>
      <c r="F35" s="7">
        <f t="shared" si="2"/>
        <v>520.19999999999993</v>
      </c>
      <c r="H35">
        <f>SUM(MAINPC!H33:M33)</f>
        <v>1609</v>
      </c>
      <c r="I35">
        <f>SUM(MAINPC!U33:Z33)</f>
        <v>1309</v>
      </c>
      <c r="J35" s="7">
        <f t="shared" si="3"/>
        <v>392.7</v>
      </c>
      <c r="K35" s="7">
        <f t="shared" si="4"/>
        <v>392.7</v>
      </c>
      <c r="M35" s="7">
        <f t="shared" si="0"/>
        <v>912.89999999999986</v>
      </c>
      <c r="N35" s="7">
        <f t="shared" si="5"/>
        <v>912.89999999999986</v>
      </c>
    </row>
    <row r="36" spans="1:14" x14ac:dyDescent="0.3">
      <c r="A36" t="s">
        <v>58</v>
      </c>
      <c r="C36">
        <f>SUM(MAINPC!B34:G34)</f>
        <v>199</v>
      </c>
      <c r="D36">
        <f>SUM(MAINPC!O34:T34)</f>
        <v>21</v>
      </c>
      <c r="E36" s="7">
        <f t="shared" si="1"/>
        <v>6.3</v>
      </c>
      <c r="F36" s="7">
        <f t="shared" si="2"/>
        <v>0</v>
      </c>
      <c r="H36">
        <f>SUM(MAINPC!H34:M34)</f>
        <v>124</v>
      </c>
      <c r="I36">
        <f>SUM(MAINPC!U34:Z34)</f>
        <v>0</v>
      </c>
      <c r="J36" s="7">
        <f t="shared" si="3"/>
        <v>0</v>
      </c>
      <c r="K36" s="7">
        <f t="shared" si="4"/>
        <v>0</v>
      </c>
      <c r="M36" s="7">
        <f t="shared" si="0"/>
        <v>6.3</v>
      </c>
      <c r="N36" s="7">
        <f t="shared" si="5"/>
        <v>0</v>
      </c>
    </row>
    <row r="37" spans="1:14" x14ac:dyDescent="0.3">
      <c r="A37" t="s">
        <v>59</v>
      </c>
      <c r="C37">
        <f>SUM(MAINPC!B35:G35)</f>
        <v>86</v>
      </c>
      <c r="D37">
        <f>SUM(MAINPC!O35:T35)</f>
        <v>0</v>
      </c>
      <c r="E37" s="7">
        <f t="shared" si="1"/>
        <v>0</v>
      </c>
      <c r="F37" s="7">
        <f t="shared" si="2"/>
        <v>0</v>
      </c>
      <c r="H37">
        <f>SUM(MAINPC!H35:M35)</f>
        <v>52</v>
      </c>
      <c r="I37">
        <f>SUM(MAINPC!U35:Z35)</f>
        <v>0</v>
      </c>
      <c r="J37" s="7">
        <f t="shared" si="3"/>
        <v>0</v>
      </c>
      <c r="K37" s="7">
        <f t="shared" si="4"/>
        <v>0</v>
      </c>
      <c r="M37" s="7">
        <f t="shared" si="0"/>
        <v>0</v>
      </c>
      <c r="N37" s="7">
        <f t="shared" si="5"/>
        <v>0</v>
      </c>
    </row>
    <row r="38" spans="1:14" x14ac:dyDescent="0.3">
      <c r="E38" s="7"/>
      <c r="F38" s="7"/>
      <c r="J38" s="7"/>
      <c r="K38" s="7"/>
      <c r="M38" s="7"/>
      <c r="N38" s="7"/>
    </row>
    <row r="39" spans="1:14" x14ac:dyDescent="0.3">
      <c r="A39" s="1" t="s">
        <v>66</v>
      </c>
      <c r="C39">
        <f>SUM(C4:C37)</f>
        <v>25069</v>
      </c>
      <c r="D39">
        <f>SUM(D4:D37)</f>
        <v>18671</v>
      </c>
      <c r="E39" s="7">
        <f>SUM(E4:E37)</f>
        <v>5601.3</v>
      </c>
      <c r="F39" s="7">
        <f>SUM(F4:F37)</f>
        <v>5463.9</v>
      </c>
      <c r="H39">
        <f>SUM(H4:H37)</f>
        <v>23906</v>
      </c>
      <c r="I39">
        <f>SUM(I4:I37)</f>
        <v>17859</v>
      </c>
      <c r="J39" s="7">
        <f>SUM(J4:J37)</f>
        <v>5357.7</v>
      </c>
      <c r="K39" s="7">
        <f>SUM(K4:K37)</f>
        <v>5315.0999999999995</v>
      </c>
      <c r="M39" s="7">
        <f>SUM(M4:M37)</f>
        <v>10958.999999999998</v>
      </c>
      <c r="N39" s="7">
        <f>SUM(N4:N37)</f>
        <v>10858.199999999999</v>
      </c>
    </row>
  </sheetData>
  <printOptions gridLines="1"/>
  <pageMargins left="0.5" right="0.5" top="0.5" bottom="0.5" header="0.25" footer="0.25"/>
  <pageSetup scale="8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workbookViewId="0"/>
  </sheetViews>
  <sheetFormatPr defaultRowHeight="14.4" x14ac:dyDescent="0.3"/>
  <cols>
    <col min="1" max="1" width="10.109375" customWidth="1"/>
    <col min="5" max="5" width="13.44140625" customWidth="1"/>
    <col min="6" max="6" width="10.109375" bestFit="1" customWidth="1"/>
    <col min="10" max="10" width="11.44140625" customWidth="1"/>
    <col min="11" max="11" width="10.109375" bestFit="1" customWidth="1"/>
    <col min="13" max="13" width="19.5546875" customWidth="1"/>
    <col min="14" max="14" width="10.21875" bestFit="1" customWidth="1"/>
  </cols>
  <sheetData>
    <row r="1" spans="1:14" s="3" customFormat="1" x14ac:dyDescent="0.3">
      <c r="E1" s="4">
        <v>0.3</v>
      </c>
      <c r="J1" s="4">
        <v>0.3</v>
      </c>
    </row>
    <row r="2" spans="1:14" s="3" customFormat="1" ht="28.8" x14ac:dyDescent="0.3">
      <c r="A2" s="3" t="s">
        <v>0</v>
      </c>
      <c r="C2" s="3" t="s">
        <v>63</v>
      </c>
      <c r="D2" s="3" t="s">
        <v>64</v>
      </c>
      <c r="E2" s="3" t="s">
        <v>1</v>
      </c>
      <c r="F2" s="3" t="s">
        <v>2</v>
      </c>
      <c r="H2" s="3" t="s">
        <v>65</v>
      </c>
      <c r="I2" s="3" t="s">
        <v>64</v>
      </c>
      <c r="J2" s="3" t="s">
        <v>1</v>
      </c>
      <c r="K2" s="3" t="s">
        <v>2</v>
      </c>
      <c r="M2" s="3" t="s">
        <v>3</v>
      </c>
      <c r="N2" s="8" t="s">
        <v>187</v>
      </c>
    </row>
    <row r="3" spans="1:14" s="3" customFormat="1" ht="28.8" x14ac:dyDescent="0.3">
      <c r="A3" s="5" t="s">
        <v>67</v>
      </c>
      <c r="D3" s="6" t="s">
        <v>181</v>
      </c>
      <c r="I3" s="6" t="s">
        <v>181</v>
      </c>
    </row>
    <row r="4" spans="1:14" x14ac:dyDescent="0.3">
      <c r="A4" t="s">
        <v>68</v>
      </c>
      <c r="C4">
        <f>SUM(PALSPC!B2:G2)</f>
        <v>508</v>
      </c>
      <c r="D4">
        <f>SUM(PALSPC!O2:T2)</f>
        <v>224</v>
      </c>
      <c r="E4" s="7">
        <f>PRODUCT(D4,$E$1)</f>
        <v>67.2</v>
      </c>
      <c r="F4" s="7">
        <f>IF(E4&gt;100,E4,0)</f>
        <v>0</v>
      </c>
      <c r="H4">
        <f>SUM(PALSPC!H2:M2)</f>
        <v>516</v>
      </c>
      <c r="I4">
        <f>SUM(PALSPC!U2:Z2)</f>
        <v>222</v>
      </c>
      <c r="J4" s="7">
        <f>PRODUCT(I4,$J$1)</f>
        <v>66.599999999999994</v>
      </c>
      <c r="K4" s="7">
        <f>IF(J4&gt;100,J4,0)</f>
        <v>0</v>
      </c>
      <c r="M4" s="7">
        <f t="shared" ref="M4:M21" si="0">SUM(E4,J4)</f>
        <v>133.80000000000001</v>
      </c>
      <c r="N4" s="7">
        <f>IF(M4&gt;100,M4,0)</f>
        <v>133.80000000000001</v>
      </c>
    </row>
    <row r="5" spans="1:14" x14ac:dyDescent="0.3">
      <c r="A5" t="s">
        <v>69</v>
      </c>
      <c r="C5">
        <f>SUM(PALSPC!B3:G3)</f>
        <v>181</v>
      </c>
      <c r="D5">
        <f>SUM(PALSPC!O3:T3)</f>
        <v>0</v>
      </c>
      <c r="E5" s="7">
        <f t="shared" ref="E5:E21" si="1">PRODUCT(D5,$E$1)</f>
        <v>0</v>
      </c>
      <c r="F5" s="7">
        <f t="shared" ref="F5:F21" si="2">IF(E5&gt;100,E5,0)</f>
        <v>0</v>
      </c>
      <c r="H5">
        <f>SUM(PALSPC!H3:M3)</f>
        <v>145</v>
      </c>
      <c r="I5">
        <f>SUM(PALSPC!U3:Z3)</f>
        <v>0</v>
      </c>
      <c r="J5" s="7">
        <f t="shared" ref="J5:J21" si="3">PRODUCT(I5,$J$1)</f>
        <v>0</v>
      </c>
      <c r="K5" s="7">
        <f t="shared" ref="K5:K21" si="4">IF(J5&gt;100,J5,0)</f>
        <v>0</v>
      </c>
      <c r="M5" s="7">
        <f t="shared" si="0"/>
        <v>0</v>
      </c>
      <c r="N5" s="7">
        <f t="shared" ref="N5:N21" si="5">IF(M5&gt;100,M5,0)</f>
        <v>0</v>
      </c>
    </row>
    <row r="6" spans="1:14" x14ac:dyDescent="0.3">
      <c r="A6" t="s">
        <v>70</v>
      </c>
      <c r="C6">
        <f>SUM(PALSPC!B4:G4)</f>
        <v>80</v>
      </c>
      <c r="D6">
        <f>SUM(PALSPC!O4:T4)</f>
        <v>0</v>
      </c>
      <c r="E6" s="7">
        <f t="shared" si="1"/>
        <v>0</v>
      </c>
      <c r="F6" s="7">
        <f t="shared" si="2"/>
        <v>0</v>
      </c>
      <c r="H6">
        <f>SUM(PALSPC!H4:M4)</f>
        <v>41</v>
      </c>
      <c r="I6">
        <f>SUM(PALSPC!U4:Z4)</f>
        <v>0</v>
      </c>
      <c r="J6" s="7">
        <f t="shared" si="3"/>
        <v>0</v>
      </c>
      <c r="K6" s="7">
        <f t="shared" si="4"/>
        <v>0</v>
      </c>
      <c r="M6" s="7">
        <f t="shared" si="0"/>
        <v>0</v>
      </c>
      <c r="N6" s="7">
        <f t="shared" si="5"/>
        <v>0</v>
      </c>
    </row>
    <row r="7" spans="1:14" x14ac:dyDescent="0.3">
      <c r="A7" t="s">
        <v>71</v>
      </c>
      <c r="C7">
        <f>SUM(PALSPC!B5:G5)</f>
        <v>2044</v>
      </c>
      <c r="D7">
        <f>SUM(PALSPC!O5:T5)</f>
        <v>1744</v>
      </c>
      <c r="E7" s="7">
        <f t="shared" si="1"/>
        <v>523.19999999999993</v>
      </c>
      <c r="F7" s="7">
        <f t="shared" si="2"/>
        <v>523.19999999999993</v>
      </c>
      <c r="H7">
        <f>SUM(PALSPC!H5:M5)</f>
        <v>2051</v>
      </c>
      <c r="I7">
        <f>SUM(PALSPC!U5:Z5)</f>
        <v>1751</v>
      </c>
      <c r="J7" s="7">
        <f t="shared" si="3"/>
        <v>525.29999999999995</v>
      </c>
      <c r="K7" s="7">
        <f t="shared" si="4"/>
        <v>525.29999999999995</v>
      </c>
      <c r="M7" s="7">
        <f t="shared" si="0"/>
        <v>1048.5</v>
      </c>
      <c r="N7" s="7">
        <f t="shared" si="5"/>
        <v>1048.5</v>
      </c>
    </row>
    <row r="8" spans="1:14" x14ac:dyDescent="0.3">
      <c r="A8" t="s">
        <v>186</v>
      </c>
      <c r="C8">
        <f>SUM(PALSPC!B6:G6)</f>
        <v>11</v>
      </c>
      <c r="D8">
        <f>SUM(PALSPC!O6:T6)</f>
        <v>0</v>
      </c>
      <c r="E8" s="7">
        <f t="shared" si="1"/>
        <v>0</v>
      </c>
      <c r="F8" s="7">
        <f t="shared" si="2"/>
        <v>0</v>
      </c>
      <c r="H8">
        <f>SUM(PALSPC!H6:M6)</f>
        <v>58</v>
      </c>
      <c r="I8">
        <f>SUM(PALSPC!U6:Z6)</f>
        <v>0</v>
      </c>
      <c r="J8" s="7">
        <f t="shared" si="3"/>
        <v>0</v>
      </c>
      <c r="K8" s="7">
        <f t="shared" si="4"/>
        <v>0</v>
      </c>
      <c r="M8" s="7">
        <f t="shared" si="0"/>
        <v>0</v>
      </c>
      <c r="N8" s="7">
        <f t="shared" si="5"/>
        <v>0</v>
      </c>
    </row>
    <row r="9" spans="1:14" x14ac:dyDescent="0.3">
      <c r="A9" t="s">
        <v>72</v>
      </c>
      <c r="C9">
        <f>SUM(PALSPC!B7:G7)</f>
        <v>20</v>
      </c>
      <c r="D9">
        <f>SUM(PALSPC!O7:T7)</f>
        <v>0</v>
      </c>
      <c r="E9" s="7">
        <f t="shared" si="1"/>
        <v>0</v>
      </c>
      <c r="F9" s="7">
        <f t="shared" si="2"/>
        <v>0</v>
      </c>
      <c r="H9">
        <f>SUM(PALSPC!H7:M7)</f>
        <v>38</v>
      </c>
      <c r="I9">
        <f>SUM(PALSPC!U7:Z7)</f>
        <v>0</v>
      </c>
      <c r="J9" s="7">
        <f t="shared" si="3"/>
        <v>0</v>
      </c>
      <c r="K9" s="7">
        <f t="shared" si="4"/>
        <v>0</v>
      </c>
      <c r="M9" s="7">
        <f t="shared" si="0"/>
        <v>0</v>
      </c>
      <c r="N9" s="7">
        <f t="shared" si="5"/>
        <v>0</v>
      </c>
    </row>
    <row r="10" spans="1:14" x14ac:dyDescent="0.3">
      <c r="A10" t="s">
        <v>74</v>
      </c>
      <c r="C10">
        <f>SUM(PALSPC!B8:G8)</f>
        <v>156</v>
      </c>
      <c r="D10">
        <f>SUM(PALSPC!O8:T8)</f>
        <v>7</v>
      </c>
      <c r="E10" s="7">
        <f t="shared" si="1"/>
        <v>2.1</v>
      </c>
      <c r="F10" s="7">
        <f t="shared" si="2"/>
        <v>0</v>
      </c>
      <c r="H10">
        <f>SUM(PALSPC!H8:M8)</f>
        <v>175</v>
      </c>
      <c r="I10">
        <f>SUM(PALSPC!U8:Z8)</f>
        <v>0</v>
      </c>
      <c r="J10" s="7">
        <f t="shared" si="3"/>
        <v>0</v>
      </c>
      <c r="K10" s="7">
        <f t="shared" si="4"/>
        <v>0</v>
      </c>
      <c r="M10" s="7">
        <f t="shared" si="0"/>
        <v>2.1</v>
      </c>
      <c r="N10" s="7">
        <f t="shared" si="5"/>
        <v>0</v>
      </c>
    </row>
    <row r="11" spans="1:14" x14ac:dyDescent="0.3">
      <c r="A11" t="s">
        <v>75</v>
      </c>
      <c r="C11">
        <f>SUM(PALSPC!B9:G9)</f>
        <v>187</v>
      </c>
      <c r="D11">
        <f>SUM(PALSPC!O9:T9)</f>
        <v>11</v>
      </c>
      <c r="E11" s="7">
        <f t="shared" si="1"/>
        <v>3.3</v>
      </c>
      <c r="F11" s="7">
        <f t="shared" si="2"/>
        <v>0</v>
      </c>
      <c r="H11">
        <f>SUM(PALSPC!H9:M9)</f>
        <v>35</v>
      </c>
      <c r="I11">
        <f>SUM(PALSPC!U9:Z9)</f>
        <v>0</v>
      </c>
      <c r="J11" s="7">
        <f t="shared" si="3"/>
        <v>0</v>
      </c>
      <c r="K11" s="7">
        <f t="shared" si="4"/>
        <v>0</v>
      </c>
      <c r="M11" s="7">
        <f t="shared" si="0"/>
        <v>3.3</v>
      </c>
      <c r="N11" s="7">
        <f t="shared" si="5"/>
        <v>0</v>
      </c>
    </row>
    <row r="12" spans="1:14" x14ac:dyDescent="0.3">
      <c r="A12" t="s">
        <v>76</v>
      </c>
      <c r="C12">
        <f>SUM(PALSPC!B10:G10)</f>
        <v>3</v>
      </c>
      <c r="D12">
        <f>SUM(PALSPC!O10:T10)</f>
        <v>0</v>
      </c>
      <c r="E12" s="7">
        <f t="shared" si="1"/>
        <v>0</v>
      </c>
      <c r="F12" s="7">
        <f t="shared" si="2"/>
        <v>0</v>
      </c>
      <c r="H12">
        <f>SUM(PALSPC!H10:M10)</f>
        <v>115</v>
      </c>
      <c r="I12">
        <f>SUM(PALSPC!U10:Z10)</f>
        <v>65</v>
      </c>
      <c r="J12" s="7">
        <f t="shared" si="3"/>
        <v>19.5</v>
      </c>
      <c r="K12" s="7">
        <f t="shared" si="4"/>
        <v>0</v>
      </c>
      <c r="M12" s="7">
        <f t="shared" si="0"/>
        <v>19.5</v>
      </c>
      <c r="N12" s="7">
        <f t="shared" si="5"/>
        <v>0</v>
      </c>
    </row>
    <row r="13" spans="1:14" x14ac:dyDescent="0.3">
      <c r="A13" t="s">
        <v>77</v>
      </c>
      <c r="C13">
        <f>SUM(PALSPC!B11:G11)</f>
        <v>580</v>
      </c>
      <c r="D13">
        <f>SUM(PALSPC!O11:T11)</f>
        <v>280</v>
      </c>
      <c r="E13" s="7">
        <f t="shared" si="1"/>
        <v>84</v>
      </c>
      <c r="F13" s="7">
        <f t="shared" si="2"/>
        <v>0</v>
      </c>
      <c r="H13">
        <f>SUM(PALSPC!H11:M11)</f>
        <v>489</v>
      </c>
      <c r="I13">
        <f>SUM(PALSPC!U11:Z11)</f>
        <v>227</v>
      </c>
      <c r="J13" s="7">
        <f t="shared" si="3"/>
        <v>68.099999999999994</v>
      </c>
      <c r="K13" s="7">
        <f t="shared" si="4"/>
        <v>0</v>
      </c>
      <c r="M13" s="7">
        <f t="shared" si="0"/>
        <v>152.1</v>
      </c>
      <c r="N13" s="7">
        <f t="shared" si="5"/>
        <v>152.1</v>
      </c>
    </row>
    <row r="14" spans="1:14" x14ac:dyDescent="0.3">
      <c r="A14" t="s">
        <v>78</v>
      </c>
      <c r="C14">
        <f>SUM(PALSPC!B12:G12)</f>
        <v>348</v>
      </c>
      <c r="D14">
        <f>SUM(PALSPC!O12:T12)</f>
        <v>171</v>
      </c>
      <c r="E14" s="7">
        <f t="shared" si="1"/>
        <v>51.3</v>
      </c>
      <c r="F14" s="7">
        <f t="shared" si="2"/>
        <v>0</v>
      </c>
      <c r="H14">
        <f>SUM(PALSPC!H12:M12)</f>
        <v>60</v>
      </c>
      <c r="I14">
        <f>SUM(PALSPC!U12:Z12)</f>
        <v>0</v>
      </c>
      <c r="J14" s="7">
        <f t="shared" si="3"/>
        <v>0</v>
      </c>
      <c r="K14" s="7">
        <f t="shared" si="4"/>
        <v>0</v>
      </c>
      <c r="M14" s="7">
        <f t="shared" si="0"/>
        <v>51.3</v>
      </c>
      <c r="N14" s="7">
        <f t="shared" si="5"/>
        <v>0</v>
      </c>
    </row>
    <row r="15" spans="1:14" x14ac:dyDescent="0.3">
      <c r="A15" t="s">
        <v>79</v>
      </c>
      <c r="C15">
        <f>SUM(PALSPC!B13:G13)</f>
        <v>417</v>
      </c>
      <c r="D15">
        <f>SUM(PALSPC!O13:T13)</f>
        <v>166</v>
      </c>
      <c r="E15" s="7">
        <f t="shared" si="1"/>
        <v>49.8</v>
      </c>
      <c r="F15" s="7">
        <f t="shared" si="2"/>
        <v>0</v>
      </c>
      <c r="H15">
        <f>SUM(PALSPC!H13:M13)</f>
        <v>295</v>
      </c>
      <c r="I15">
        <f>SUM(PALSPC!U13:Z13)</f>
        <v>28</v>
      </c>
      <c r="J15" s="7">
        <f t="shared" si="3"/>
        <v>8.4</v>
      </c>
      <c r="K15" s="7">
        <f t="shared" si="4"/>
        <v>0</v>
      </c>
      <c r="M15" s="7">
        <f t="shared" si="0"/>
        <v>58.199999999999996</v>
      </c>
      <c r="N15" s="7">
        <f t="shared" si="5"/>
        <v>0</v>
      </c>
    </row>
    <row r="16" spans="1:14" x14ac:dyDescent="0.3">
      <c r="A16" t="s">
        <v>80</v>
      </c>
      <c r="C16">
        <f>SUM(PALSPC!B14:G14)</f>
        <v>111</v>
      </c>
      <c r="D16">
        <f>SUM(PALSPC!O14:T14)</f>
        <v>0</v>
      </c>
      <c r="E16" s="7">
        <f t="shared" si="1"/>
        <v>0</v>
      </c>
      <c r="F16" s="7">
        <f t="shared" si="2"/>
        <v>0</v>
      </c>
      <c r="H16">
        <f>SUM(PALSPC!H14:M14)</f>
        <v>577</v>
      </c>
      <c r="I16">
        <f>SUM(PALSPC!U14:Z14)</f>
        <v>314</v>
      </c>
      <c r="J16" s="7">
        <f t="shared" si="3"/>
        <v>94.2</v>
      </c>
      <c r="K16" s="7">
        <f t="shared" si="4"/>
        <v>0</v>
      </c>
      <c r="M16" s="7">
        <f t="shared" si="0"/>
        <v>94.2</v>
      </c>
      <c r="N16" s="7">
        <f t="shared" si="5"/>
        <v>0</v>
      </c>
    </row>
    <row r="17" spans="1:14" x14ac:dyDescent="0.3">
      <c r="A17" t="s">
        <v>81</v>
      </c>
      <c r="C17">
        <f>SUM(PALSPC!B15:G15)</f>
        <v>62</v>
      </c>
      <c r="D17">
        <f>SUM(PALSPC!O15:T15)</f>
        <v>0</v>
      </c>
      <c r="E17" s="7">
        <f t="shared" si="1"/>
        <v>0</v>
      </c>
      <c r="F17" s="7">
        <f t="shared" si="2"/>
        <v>0</v>
      </c>
      <c r="H17">
        <f>SUM(PALSPC!H15:M15)</f>
        <v>38</v>
      </c>
      <c r="I17">
        <f>SUM(PALSPC!U15:Z15)</f>
        <v>0</v>
      </c>
      <c r="J17" s="7">
        <f t="shared" si="3"/>
        <v>0</v>
      </c>
      <c r="K17" s="7">
        <f t="shared" si="4"/>
        <v>0</v>
      </c>
      <c r="M17" s="7">
        <f t="shared" si="0"/>
        <v>0</v>
      </c>
      <c r="N17" s="7">
        <f t="shared" si="5"/>
        <v>0</v>
      </c>
    </row>
    <row r="18" spans="1:14" x14ac:dyDescent="0.3">
      <c r="A18" t="s">
        <v>82</v>
      </c>
      <c r="C18">
        <f>SUM(PALSPC!B16:G16)</f>
        <v>14</v>
      </c>
      <c r="D18">
        <f>SUM(PALSPC!O16:T16)</f>
        <v>0</v>
      </c>
      <c r="E18" s="7">
        <f t="shared" si="1"/>
        <v>0</v>
      </c>
      <c r="F18" s="7">
        <f t="shared" si="2"/>
        <v>0</v>
      </c>
      <c r="H18">
        <f>SUM(PALSPC!H16:M16)</f>
        <v>16</v>
      </c>
      <c r="I18">
        <f>SUM(PALSPC!U16:Z16)</f>
        <v>0</v>
      </c>
      <c r="J18" s="7">
        <f t="shared" si="3"/>
        <v>0</v>
      </c>
      <c r="K18" s="7">
        <f t="shared" si="4"/>
        <v>0</v>
      </c>
      <c r="M18" s="7">
        <f t="shared" si="0"/>
        <v>0</v>
      </c>
      <c r="N18" s="7">
        <f t="shared" si="5"/>
        <v>0</v>
      </c>
    </row>
    <row r="19" spans="1:14" x14ac:dyDescent="0.3">
      <c r="A19" t="s">
        <v>165</v>
      </c>
      <c r="C19">
        <f>SUM(PALSPC!B17:G17)</f>
        <v>2299</v>
      </c>
      <c r="D19">
        <f>SUM(PALSPC!O17:T17)</f>
        <v>2020</v>
      </c>
      <c r="E19" s="7">
        <f t="shared" si="1"/>
        <v>606</v>
      </c>
      <c r="F19" s="7">
        <f t="shared" si="2"/>
        <v>606</v>
      </c>
      <c r="H19">
        <f>SUM(PALSPC!H17:M17)</f>
        <v>2670</v>
      </c>
      <c r="I19">
        <f>SUM(PALSPC!U17:Z17)</f>
        <v>2370</v>
      </c>
      <c r="J19" s="7">
        <f t="shared" si="3"/>
        <v>711</v>
      </c>
      <c r="K19" s="7">
        <f t="shared" si="4"/>
        <v>711</v>
      </c>
      <c r="M19" s="7">
        <f t="shared" si="0"/>
        <v>1317</v>
      </c>
      <c r="N19" s="7">
        <f t="shared" si="5"/>
        <v>1317</v>
      </c>
    </row>
    <row r="20" spans="1:14" x14ac:dyDescent="0.3">
      <c r="A20" t="s">
        <v>83</v>
      </c>
      <c r="C20">
        <f>SUM(PALSPC!B18:G18)</f>
        <v>221</v>
      </c>
      <c r="D20">
        <f>SUM(PALSPC!O18:T18)</f>
        <v>5</v>
      </c>
      <c r="E20" s="7">
        <f t="shared" si="1"/>
        <v>1.5</v>
      </c>
      <c r="F20" s="7">
        <f t="shared" si="2"/>
        <v>0</v>
      </c>
      <c r="H20">
        <f>SUM(PALSPC!H18:M18)</f>
        <v>245</v>
      </c>
      <c r="I20">
        <f>SUM(PALSPC!U18:Z18)</f>
        <v>15</v>
      </c>
      <c r="J20" s="7">
        <f t="shared" si="3"/>
        <v>4.5</v>
      </c>
      <c r="K20" s="7">
        <f t="shared" si="4"/>
        <v>0</v>
      </c>
      <c r="M20" s="7">
        <f t="shared" si="0"/>
        <v>6</v>
      </c>
      <c r="N20" s="7">
        <f t="shared" si="5"/>
        <v>0</v>
      </c>
    </row>
    <row r="21" spans="1:14" x14ac:dyDescent="0.3">
      <c r="A21" t="s">
        <v>84</v>
      </c>
      <c r="C21">
        <f>SUM(PALSPC!B19:G19)</f>
        <v>393</v>
      </c>
      <c r="D21">
        <f>SUM(PALSPC!O19:T19)</f>
        <v>111</v>
      </c>
      <c r="E21" s="7">
        <f t="shared" si="1"/>
        <v>33.299999999999997</v>
      </c>
      <c r="F21" s="7">
        <f t="shared" si="2"/>
        <v>0</v>
      </c>
      <c r="H21">
        <f>SUM(PALSPC!H19:M19)</f>
        <v>386</v>
      </c>
      <c r="I21">
        <f>SUM(PALSPC!U19:Z19)</f>
        <v>105</v>
      </c>
      <c r="J21" s="7">
        <f t="shared" si="3"/>
        <v>31.5</v>
      </c>
      <c r="K21" s="7">
        <f t="shared" si="4"/>
        <v>0</v>
      </c>
      <c r="M21" s="7">
        <f t="shared" si="0"/>
        <v>64.8</v>
      </c>
      <c r="N21" s="7">
        <f t="shared" si="5"/>
        <v>0</v>
      </c>
    </row>
    <row r="22" spans="1:14" x14ac:dyDescent="0.3">
      <c r="E22" s="7"/>
      <c r="F22" s="7"/>
      <c r="J22" s="7"/>
      <c r="K22" s="7"/>
      <c r="M22" s="7"/>
      <c r="N22" s="7"/>
    </row>
    <row r="23" spans="1:14" x14ac:dyDescent="0.3">
      <c r="A23" s="1" t="s">
        <v>66</v>
      </c>
      <c r="C23">
        <f>SUM(C4:C21)</f>
        <v>7635</v>
      </c>
      <c r="D23">
        <f t="shared" ref="D23:N23" si="6">SUM(D4:D21)</f>
        <v>4739</v>
      </c>
      <c r="E23" s="7">
        <f t="shared" si="6"/>
        <v>1421.6999999999998</v>
      </c>
      <c r="F23" s="7">
        <f t="shared" si="6"/>
        <v>1129.1999999999998</v>
      </c>
      <c r="H23">
        <f t="shared" si="6"/>
        <v>7950</v>
      </c>
      <c r="I23">
        <f t="shared" si="6"/>
        <v>5097</v>
      </c>
      <c r="J23" s="7">
        <f t="shared" si="6"/>
        <v>1529.1</v>
      </c>
      <c r="K23" s="7">
        <f t="shared" si="6"/>
        <v>1236.3</v>
      </c>
      <c r="M23" s="7">
        <f t="shared" si="6"/>
        <v>2950.8</v>
      </c>
      <c r="N23" s="7">
        <f t="shared" si="6"/>
        <v>2651.3999999999996</v>
      </c>
    </row>
  </sheetData>
  <printOptions gridLines="1"/>
  <pageMargins left="0.5" right="0.5" top="0.5" bottom="0.5" header="0.25" footer="0.25"/>
  <pageSetup scale="8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/>
  </sheetViews>
  <sheetFormatPr defaultRowHeight="14.4" x14ac:dyDescent="0.3"/>
  <cols>
    <col min="1" max="1" width="10.109375" customWidth="1"/>
    <col min="5" max="5" width="13.44140625" customWidth="1"/>
    <col min="10" max="10" width="11.44140625" customWidth="1"/>
    <col min="13" max="13" width="19.5546875" customWidth="1"/>
    <col min="14" max="14" width="10.21875" bestFit="1" customWidth="1"/>
  </cols>
  <sheetData>
    <row r="1" spans="1:14" s="3" customFormat="1" x14ac:dyDescent="0.3">
      <c r="E1" s="4">
        <v>0.3</v>
      </c>
      <c r="J1" s="4">
        <v>0.3</v>
      </c>
    </row>
    <row r="2" spans="1:14" s="3" customFormat="1" ht="28.8" x14ac:dyDescent="0.3">
      <c r="A2" s="3" t="s">
        <v>0</v>
      </c>
      <c r="C2" s="3" t="s">
        <v>63</v>
      </c>
      <c r="D2" s="3" t="s">
        <v>64</v>
      </c>
      <c r="E2" s="3" t="s">
        <v>1</v>
      </c>
      <c r="F2" s="3" t="s">
        <v>2</v>
      </c>
      <c r="H2" s="3" t="s">
        <v>65</v>
      </c>
      <c r="I2" s="3" t="s">
        <v>64</v>
      </c>
      <c r="J2" s="3" t="s">
        <v>1</v>
      </c>
      <c r="K2" s="3" t="s">
        <v>2</v>
      </c>
      <c r="M2" s="3" t="s">
        <v>3</v>
      </c>
      <c r="N2" s="8" t="s">
        <v>187</v>
      </c>
    </row>
    <row r="3" spans="1:14" s="3" customFormat="1" ht="28.8" x14ac:dyDescent="0.3">
      <c r="A3" s="5" t="s">
        <v>159</v>
      </c>
      <c r="D3" s="6" t="s">
        <v>181</v>
      </c>
      <c r="I3" s="6" t="s">
        <v>181</v>
      </c>
    </row>
    <row r="4" spans="1:14" x14ac:dyDescent="0.3">
      <c r="A4" t="s">
        <v>160</v>
      </c>
      <c r="C4">
        <f>SUM(SUSSEXPC!B2:G2)</f>
        <v>1232</v>
      </c>
      <c r="D4">
        <f>SUM(SUSSEXPC!O2:T2)</f>
        <v>932</v>
      </c>
      <c r="E4" s="7">
        <f>PRODUCT(D4,$E$1)</f>
        <v>279.59999999999997</v>
      </c>
      <c r="F4" s="7">
        <f>IF(E4&gt;100,E4,0)</f>
        <v>279.59999999999997</v>
      </c>
      <c r="H4">
        <f>SUM(SUSSEXPC!H2:M2)</f>
        <v>953</v>
      </c>
      <c r="I4">
        <f>SUM(SUSSEXPC!U2:Z2)</f>
        <v>653</v>
      </c>
      <c r="J4" s="7">
        <f>PRODUCT(I4,$J$1)</f>
        <v>195.9</v>
      </c>
      <c r="K4" s="7">
        <f>IF(J4&gt;100,J4,0)</f>
        <v>195.9</v>
      </c>
      <c r="M4" s="7">
        <f>SUM(E4,J4)</f>
        <v>475.5</v>
      </c>
      <c r="N4" s="7">
        <f>IF(M4&gt;100,M4,0)</f>
        <v>475.5</v>
      </c>
    </row>
    <row r="5" spans="1:14" x14ac:dyDescent="0.3">
      <c r="A5" t="s">
        <v>161</v>
      </c>
      <c r="C5">
        <f>SUM(SUSSEXPC!B3:G3)</f>
        <v>867</v>
      </c>
      <c r="D5">
        <f>SUM(SUSSEXPC!O3:T3)</f>
        <v>567</v>
      </c>
      <c r="E5" s="7">
        <f>PRODUCT(D5,$E$1)</f>
        <v>170.1</v>
      </c>
      <c r="F5" s="7">
        <f>IF(E5&gt;100,E5,0)</f>
        <v>170.1</v>
      </c>
      <c r="H5">
        <f>SUM(SUSSEXPC!H3:M3)</f>
        <v>993</v>
      </c>
      <c r="I5">
        <f>SUM(SUSSEXPC!U3:Z3)</f>
        <v>693</v>
      </c>
      <c r="J5" s="7">
        <f>PRODUCT(I5,$J$1)</f>
        <v>207.9</v>
      </c>
      <c r="K5" s="7">
        <f>IF(J5&gt;100,J5,0)</f>
        <v>207.9</v>
      </c>
      <c r="M5" s="7">
        <f>SUM(E5,J5)</f>
        <v>378</v>
      </c>
      <c r="N5" s="7">
        <f>IF(M5&gt;100,M5,0)</f>
        <v>378</v>
      </c>
    </row>
    <row r="6" spans="1:14" x14ac:dyDescent="0.3">
      <c r="E6" s="7"/>
      <c r="F6" s="7"/>
      <c r="J6" s="7"/>
      <c r="K6" s="7"/>
      <c r="M6" s="7"/>
      <c r="N6" s="7"/>
    </row>
    <row r="7" spans="1:14" x14ac:dyDescent="0.3">
      <c r="A7" s="1" t="s">
        <v>66</v>
      </c>
      <c r="C7">
        <f>SUM(C4:C5)</f>
        <v>2099</v>
      </c>
      <c r="D7">
        <f t="shared" ref="D7:N7" si="0">SUM(D4:D5)</f>
        <v>1499</v>
      </c>
      <c r="E7" s="7">
        <f t="shared" si="0"/>
        <v>449.69999999999993</v>
      </c>
      <c r="F7" s="7">
        <f t="shared" si="0"/>
        <v>449.69999999999993</v>
      </c>
      <c r="H7">
        <f t="shared" si="0"/>
        <v>1946</v>
      </c>
      <c r="I7">
        <f t="shared" si="0"/>
        <v>1346</v>
      </c>
      <c r="J7" s="7">
        <f t="shared" si="0"/>
        <v>403.8</v>
      </c>
      <c r="K7" s="7">
        <f t="shared" si="0"/>
        <v>403.8</v>
      </c>
      <c r="M7" s="7">
        <f t="shared" si="0"/>
        <v>853.5</v>
      </c>
      <c r="N7" s="7">
        <f t="shared" si="0"/>
        <v>853.5</v>
      </c>
    </row>
  </sheetData>
  <printOptions gridLines="1"/>
  <pageMargins left="0.5" right="0.5" top="0.5" bottom="0.5" header="0.25" footer="0.25"/>
  <pageSetup scale="8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/>
  </sheetViews>
  <sheetFormatPr defaultRowHeight="14.4" x14ac:dyDescent="0.3"/>
  <cols>
    <col min="1" max="1" width="10.109375" customWidth="1"/>
    <col min="5" max="5" width="13.44140625" customWidth="1"/>
    <col min="10" max="10" width="11.44140625" customWidth="1"/>
    <col min="13" max="13" width="19.5546875" customWidth="1"/>
    <col min="14" max="14" width="10.21875" bestFit="1" customWidth="1"/>
  </cols>
  <sheetData>
    <row r="1" spans="1:14" s="3" customFormat="1" x14ac:dyDescent="0.3">
      <c r="E1" s="4">
        <v>0.3</v>
      </c>
      <c r="J1" s="4">
        <v>0.3</v>
      </c>
    </row>
    <row r="2" spans="1:14" s="3" customFormat="1" ht="28.8" x14ac:dyDescent="0.3">
      <c r="A2" s="3" t="s">
        <v>0</v>
      </c>
      <c r="C2" s="3" t="s">
        <v>63</v>
      </c>
      <c r="D2" s="3" t="s">
        <v>64</v>
      </c>
      <c r="E2" s="3" t="s">
        <v>1</v>
      </c>
      <c r="F2" s="3" t="s">
        <v>2</v>
      </c>
      <c r="H2" s="3" t="s">
        <v>65</v>
      </c>
      <c r="I2" s="3" t="s">
        <v>64</v>
      </c>
      <c r="J2" s="3" t="s">
        <v>1</v>
      </c>
      <c r="K2" s="3" t="s">
        <v>2</v>
      </c>
      <c r="M2" s="3" t="s">
        <v>3</v>
      </c>
      <c r="N2" s="3" t="s">
        <v>187</v>
      </c>
    </row>
    <row r="3" spans="1:14" s="3" customFormat="1" ht="28.8" x14ac:dyDescent="0.3">
      <c r="A3" s="5" t="s">
        <v>162</v>
      </c>
      <c r="D3" s="6" t="s">
        <v>181</v>
      </c>
      <c r="I3" s="6" t="s">
        <v>181</v>
      </c>
    </row>
    <row r="4" spans="1:14" x14ac:dyDescent="0.3">
      <c r="A4" t="s">
        <v>163</v>
      </c>
      <c r="C4">
        <f>SUM(WARRENPC!B2:G2)</f>
        <v>51</v>
      </c>
      <c r="D4">
        <f>SUM(WARRENPC!O2:T2)</f>
        <v>0</v>
      </c>
      <c r="E4" s="7">
        <f>PRODUCT(D4,$E$1)</f>
        <v>0</v>
      </c>
      <c r="F4" s="7">
        <f>IF(E4&gt;100,E4,0)</f>
        <v>0</v>
      </c>
      <c r="H4">
        <f>SUM(WARRENPC!H2:M2)</f>
        <v>49</v>
      </c>
      <c r="I4">
        <f>SUM(WARRENPC!U2:Z2)</f>
        <v>0</v>
      </c>
      <c r="J4" s="7">
        <f>PRODUCT(I4,$J$1)</f>
        <v>0</v>
      </c>
      <c r="K4" s="7">
        <f>IF(J4&gt;100,J4,0)</f>
        <v>0</v>
      </c>
      <c r="M4" s="7">
        <f>SUM(E4,J4)</f>
        <v>0</v>
      </c>
      <c r="N4" s="7">
        <f>IF(M4&gt;100,M4,0)</f>
        <v>0</v>
      </c>
    </row>
    <row r="5" spans="1:14" x14ac:dyDescent="0.3">
      <c r="A5" t="s">
        <v>164</v>
      </c>
      <c r="C5">
        <f>SUM(WARRENPC!B3:G3)</f>
        <v>3379</v>
      </c>
      <c r="D5">
        <f>SUM(WARRENPC!O3:T3)</f>
        <v>3079</v>
      </c>
      <c r="E5" s="7">
        <f>PRODUCT(D5,$E$1)</f>
        <v>923.69999999999993</v>
      </c>
      <c r="F5" s="7">
        <f>IF(E5&gt;100,E5,0)</f>
        <v>923.69999999999993</v>
      </c>
      <c r="H5">
        <f>SUM(WARRENPC!H3:M3)</f>
        <v>3387</v>
      </c>
      <c r="I5">
        <f>SUM(WARRENPC!U3:Z3)</f>
        <v>3087</v>
      </c>
      <c r="J5" s="7">
        <f>PRODUCT(I5,$J$1)</f>
        <v>926.09999999999991</v>
      </c>
      <c r="K5" s="7">
        <f>IF(J5&gt;100,J5,0)</f>
        <v>926.09999999999991</v>
      </c>
      <c r="M5" s="7">
        <f>SUM(E5,J5)</f>
        <v>1849.7999999999997</v>
      </c>
      <c r="N5" s="7">
        <f>IF(M5&gt;100,M5,0)</f>
        <v>1849.7999999999997</v>
      </c>
    </row>
    <row r="6" spans="1:14" x14ac:dyDescent="0.3">
      <c r="E6" s="7"/>
      <c r="F6" s="7"/>
      <c r="J6" s="7"/>
      <c r="K6" s="7"/>
      <c r="M6" s="7"/>
      <c r="N6" s="7"/>
    </row>
    <row r="7" spans="1:14" x14ac:dyDescent="0.3">
      <c r="A7" s="1" t="s">
        <v>66</v>
      </c>
      <c r="C7">
        <f>SUM(C4:C5)</f>
        <v>3430</v>
      </c>
      <c r="D7">
        <f>SUM(D4:D5)</f>
        <v>3079</v>
      </c>
      <c r="E7" s="7">
        <f>SUM(E4:E5)</f>
        <v>923.69999999999993</v>
      </c>
      <c r="F7" s="7">
        <f>SUM(F4:F5)</f>
        <v>923.69999999999993</v>
      </c>
      <c r="H7">
        <f>SUM(H4:H5)</f>
        <v>3436</v>
      </c>
      <c r="I7">
        <f>SUM(I4:I5)</f>
        <v>3087</v>
      </c>
      <c r="J7" s="7">
        <f>SUM(J4:J5)</f>
        <v>926.09999999999991</v>
      </c>
      <c r="K7" s="7">
        <f>SUM(K4:K5)</f>
        <v>926.09999999999991</v>
      </c>
      <c r="M7" s="7">
        <f>SUM(M4:M5)</f>
        <v>1849.7999999999997</v>
      </c>
      <c r="N7" s="7">
        <f>SUM(N4:N5)</f>
        <v>1849.7999999999997</v>
      </c>
    </row>
  </sheetData>
  <printOptions gridLines="1"/>
  <pageMargins left="0.5" right="0.5" top="0.5" bottom="0.5" header="0.25" footer="0.25"/>
  <pageSetup scale="8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9"/>
  <sheetViews>
    <sheetView workbookViewId="0"/>
  </sheetViews>
  <sheetFormatPr defaultRowHeight="14.4" x14ac:dyDescent="0.3"/>
  <cols>
    <col min="5" max="5" width="8.88671875" customWidth="1"/>
  </cols>
  <sheetData>
    <row r="1" spans="1:26" x14ac:dyDescent="0.3">
      <c r="A1" s="1" t="s">
        <v>85</v>
      </c>
      <c r="B1" t="s">
        <v>169</v>
      </c>
      <c r="C1" t="s">
        <v>170</v>
      </c>
      <c r="D1" t="s">
        <v>171</v>
      </c>
      <c r="E1" t="s">
        <v>172</v>
      </c>
      <c r="F1" t="s">
        <v>173</v>
      </c>
      <c r="G1" t="s">
        <v>174</v>
      </c>
      <c r="H1" t="s">
        <v>175</v>
      </c>
      <c r="I1" t="s">
        <v>176</v>
      </c>
      <c r="J1" t="s">
        <v>177</v>
      </c>
      <c r="K1" t="s">
        <v>178</v>
      </c>
      <c r="L1" t="s">
        <v>179</v>
      </c>
      <c r="M1" t="s">
        <v>180</v>
      </c>
      <c r="N1">
        <v>-50</v>
      </c>
      <c r="O1" t="s">
        <v>169</v>
      </c>
      <c r="P1" t="s">
        <v>170</v>
      </c>
      <c r="Q1" t="s">
        <v>171</v>
      </c>
      <c r="R1" t="s">
        <v>172</v>
      </c>
      <c r="S1" t="s">
        <v>173</v>
      </c>
      <c r="T1" t="s">
        <v>174</v>
      </c>
      <c r="U1" t="s">
        <v>175</v>
      </c>
      <c r="V1" t="s">
        <v>176</v>
      </c>
      <c r="W1" t="s">
        <v>177</v>
      </c>
      <c r="X1" t="s">
        <v>178</v>
      </c>
      <c r="Y1" t="s">
        <v>179</v>
      </c>
      <c r="Z1" t="s">
        <v>180</v>
      </c>
    </row>
    <row r="2" spans="1:26" x14ac:dyDescent="0.3">
      <c r="A2" s="2" t="s">
        <v>86</v>
      </c>
      <c r="B2">
        <v>40</v>
      </c>
      <c r="C2">
        <v>69</v>
      </c>
      <c r="D2">
        <v>29</v>
      </c>
      <c r="E2">
        <v>34</v>
      </c>
      <c r="F2">
        <v>139</v>
      </c>
      <c r="G2">
        <v>146</v>
      </c>
      <c r="H2">
        <v>95</v>
      </c>
      <c r="I2">
        <v>3</v>
      </c>
      <c r="J2">
        <v>4</v>
      </c>
      <c r="K2">
        <v>20</v>
      </c>
      <c r="L2">
        <v>22</v>
      </c>
      <c r="M2">
        <v>34</v>
      </c>
      <c r="N2" t="s">
        <v>184</v>
      </c>
      <c r="O2">
        <v>0</v>
      </c>
      <c r="P2">
        <v>19</v>
      </c>
      <c r="Q2">
        <v>0</v>
      </c>
      <c r="R2">
        <v>0</v>
      </c>
      <c r="S2">
        <v>89</v>
      </c>
      <c r="T2">
        <v>96</v>
      </c>
      <c r="U2">
        <v>45</v>
      </c>
      <c r="V2">
        <v>0</v>
      </c>
      <c r="W2">
        <v>0</v>
      </c>
      <c r="X2">
        <v>0</v>
      </c>
      <c r="Y2">
        <v>0</v>
      </c>
      <c r="Z2">
        <v>0</v>
      </c>
    </row>
    <row r="3" spans="1:26" x14ac:dyDescent="0.3">
      <c r="A3" t="s">
        <v>87</v>
      </c>
      <c r="B3">
        <v>71</v>
      </c>
      <c r="C3">
        <v>34</v>
      </c>
      <c r="D3">
        <v>45</v>
      </c>
      <c r="E3">
        <v>56</v>
      </c>
      <c r="F3">
        <v>9</v>
      </c>
      <c r="G3">
        <v>2</v>
      </c>
      <c r="H3">
        <v>21</v>
      </c>
      <c r="I3">
        <v>14</v>
      </c>
      <c r="J3">
        <v>10</v>
      </c>
      <c r="K3">
        <v>7</v>
      </c>
      <c r="L3">
        <v>27</v>
      </c>
      <c r="M3">
        <v>20</v>
      </c>
      <c r="N3" t="s">
        <v>184</v>
      </c>
      <c r="O3">
        <v>21</v>
      </c>
      <c r="P3">
        <v>0</v>
      </c>
      <c r="Q3">
        <v>0</v>
      </c>
      <c r="R3">
        <v>6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</row>
    <row r="4" spans="1:26" x14ac:dyDescent="0.3">
      <c r="A4" t="s">
        <v>88</v>
      </c>
      <c r="B4">
        <v>5</v>
      </c>
      <c r="C4">
        <v>4</v>
      </c>
      <c r="D4">
        <v>6</v>
      </c>
      <c r="E4">
        <v>12</v>
      </c>
      <c r="F4">
        <v>23</v>
      </c>
      <c r="G4">
        <v>11</v>
      </c>
      <c r="H4">
        <v>17</v>
      </c>
      <c r="I4">
        <v>8</v>
      </c>
      <c r="J4">
        <v>19</v>
      </c>
      <c r="K4">
        <v>5</v>
      </c>
      <c r="L4">
        <v>1</v>
      </c>
      <c r="M4">
        <v>14</v>
      </c>
      <c r="N4" t="s">
        <v>184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</row>
    <row r="5" spans="1:26" x14ac:dyDescent="0.3">
      <c r="A5" t="s">
        <v>89</v>
      </c>
      <c r="B5">
        <v>29</v>
      </c>
      <c r="C5">
        <v>29</v>
      </c>
      <c r="D5">
        <v>29</v>
      </c>
      <c r="E5">
        <v>16</v>
      </c>
      <c r="F5">
        <v>7</v>
      </c>
      <c r="G5">
        <v>3</v>
      </c>
      <c r="H5">
        <v>8</v>
      </c>
      <c r="I5">
        <v>10</v>
      </c>
      <c r="J5">
        <v>9</v>
      </c>
      <c r="K5">
        <v>8</v>
      </c>
      <c r="L5">
        <v>5</v>
      </c>
      <c r="M5">
        <v>17</v>
      </c>
      <c r="N5" t="s">
        <v>184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</row>
    <row r="6" spans="1:26" x14ac:dyDescent="0.3">
      <c r="A6" t="s">
        <v>90</v>
      </c>
      <c r="B6">
        <v>54</v>
      </c>
      <c r="C6">
        <v>3</v>
      </c>
      <c r="D6">
        <v>7</v>
      </c>
      <c r="E6">
        <v>55</v>
      </c>
      <c r="F6">
        <v>56</v>
      </c>
      <c r="G6">
        <v>32</v>
      </c>
      <c r="H6">
        <v>43</v>
      </c>
      <c r="I6">
        <v>31</v>
      </c>
      <c r="J6">
        <v>32</v>
      </c>
      <c r="K6">
        <v>37</v>
      </c>
      <c r="L6">
        <v>31</v>
      </c>
      <c r="M6">
        <v>19</v>
      </c>
      <c r="N6" t="s">
        <v>184</v>
      </c>
      <c r="O6">
        <v>4</v>
      </c>
      <c r="P6">
        <v>0</v>
      </c>
      <c r="Q6">
        <v>0</v>
      </c>
      <c r="R6">
        <v>5</v>
      </c>
      <c r="S6">
        <v>6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</row>
    <row r="7" spans="1:26" x14ac:dyDescent="0.3">
      <c r="A7" t="s">
        <v>91</v>
      </c>
      <c r="B7">
        <v>0</v>
      </c>
      <c r="C7">
        <v>15</v>
      </c>
      <c r="D7">
        <v>39</v>
      </c>
      <c r="E7">
        <v>0</v>
      </c>
      <c r="F7">
        <v>2</v>
      </c>
      <c r="G7">
        <v>1</v>
      </c>
      <c r="H7">
        <v>0</v>
      </c>
      <c r="I7">
        <v>1</v>
      </c>
      <c r="J7">
        <v>0</v>
      </c>
      <c r="K7">
        <v>1</v>
      </c>
      <c r="L7">
        <v>1</v>
      </c>
      <c r="M7">
        <v>4</v>
      </c>
      <c r="N7" t="s">
        <v>184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</row>
    <row r="8" spans="1:26" x14ac:dyDescent="0.3">
      <c r="A8" t="s">
        <v>92</v>
      </c>
      <c r="B8">
        <v>8</v>
      </c>
      <c r="C8">
        <v>8</v>
      </c>
      <c r="D8">
        <v>8</v>
      </c>
      <c r="E8">
        <v>12</v>
      </c>
      <c r="F8">
        <v>10</v>
      </c>
      <c r="G8">
        <v>1</v>
      </c>
      <c r="H8">
        <v>3</v>
      </c>
      <c r="I8">
        <v>13</v>
      </c>
      <c r="J8">
        <v>5</v>
      </c>
      <c r="K8">
        <v>6</v>
      </c>
      <c r="L8">
        <v>6</v>
      </c>
      <c r="M8">
        <v>7</v>
      </c>
      <c r="N8" t="s">
        <v>184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</row>
    <row r="9" spans="1:26" x14ac:dyDescent="0.3">
      <c r="A9" t="s">
        <v>93</v>
      </c>
      <c r="B9">
        <v>9</v>
      </c>
      <c r="C9">
        <v>6</v>
      </c>
      <c r="D9">
        <v>2</v>
      </c>
      <c r="E9">
        <v>0</v>
      </c>
      <c r="F9">
        <v>4</v>
      </c>
      <c r="G9">
        <v>4</v>
      </c>
      <c r="H9">
        <v>9</v>
      </c>
      <c r="I9">
        <v>7</v>
      </c>
      <c r="J9">
        <v>7</v>
      </c>
      <c r="K9">
        <v>5</v>
      </c>
      <c r="L9">
        <v>4</v>
      </c>
      <c r="M9">
        <v>8</v>
      </c>
      <c r="N9" t="s">
        <v>184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</row>
    <row r="10" spans="1:26" x14ac:dyDescent="0.3">
      <c r="A10" t="s">
        <v>94</v>
      </c>
      <c r="B10">
        <v>0</v>
      </c>
      <c r="C10">
        <v>3</v>
      </c>
      <c r="D10">
        <v>0</v>
      </c>
      <c r="E10">
        <v>1</v>
      </c>
      <c r="F10">
        <v>8</v>
      </c>
      <c r="G10">
        <v>31</v>
      </c>
      <c r="H10">
        <v>25</v>
      </c>
      <c r="I10">
        <v>10</v>
      </c>
      <c r="J10">
        <v>11</v>
      </c>
      <c r="K10">
        <v>10</v>
      </c>
      <c r="L10">
        <v>2</v>
      </c>
      <c r="M10">
        <v>1</v>
      </c>
      <c r="N10" t="s">
        <v>184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</row>
    <row r="11" spans="1:26" x14ac:dyDescent="0.3">
      <c r="A11" t="s">
        <v>95</v>
      </c>
      <c r="B11">
        <v>10</v>
      </c>
      <c r="C11">
        <v>1</v>
      </c>
      <c r="D11">
        <v>8</v>
      </c>
      <c r="E11">
        <v>0</v>
      </c>
      <c r="F11">
        <v>3</v>
      </c>
      <c r="G11">
        <v>7</v>
      </c>
      <c r="H11">
        <v>4</v>
      </c>
      <c r="I11">
        <v>1</v>
      </c>
      <c r="J11">
        <v>0</v>
      </c>
      <c r="K11">
        <v>2</v>
      </c>
      <c r="L11">
        <v>0</v>
      </c>
      <c r="M11">
        <v>1</v>
      </c>
      <c r="N11" t="s">
        <v>184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</row>
    <row r="12" spans="1:26" x14ac:dyDescent="0.3">
      <c r="A12" t="s">
        <v>96</v>
      </c>
      <c r="B12">
        <v>14</v>
      </c>
      <c r="C12">
        <v>10</v>
      </c>
      <c r="D12">
        <v>55</v>
      </c>
      <c r="E12">
        <v>6</v>
      </c>
      <c r="F12">
        <v>13</v>
      </c>
      <c r="G12">
        <v>17</v>
      </c>
      <c r="H12">
        <v>1</v>
      </c>
      <c r="I12">
        <v>32</v>
      </c>
      <c r="J12">
        <v>32</v>
      </c>
      <c r="K12">
        <v>10</v>
      </c>
      <c r="L12">
        <v>7</v>
      </c>
      <c r="M12">
        <v>37</v>
      </c>
      <c r="N12" t="s">
        <v>184</v>
      </c>
      <c r="O12">
        <v>0</v>
      </c>
      <c r="P12">
        <v>0</v>
      </c>
      <c r="Q12">
        <v>5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</row>
    <row r="13" spans="1:26" x14ac:dyDescent="0.3">
      <c r="A13" t="s">
        <v>97</v>
      </c>
      <c r="B13">
        <v>0</v>
      </c>
      <c r="C13">
        <v>0</v>
      </c>
      <c r="D13">
        <v>27</v>
      </c>
      <c r="E13">
        <v>0</v>
      </c>
      <c r="F13">
        <v>3</v>
      </c>
      <c r="G13">
        <v>0</v>
      </c>
      <c r="H13">
        <v>0</v>
      </c>
      <c r="I13">
        <v>1</v>
      </c>
      <c r="J13">
        <v>0</v>
      </c>
      <c r="K13">
        <v>1</v>
      </c>
      <c r="L13">
        <v>0</v>
      </c>
      <c r="M13">
        <v>1</v>
      </c>
      <c r="N13" t="s">
        <v>184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</row>
    <row r="14" spans="1:26" x14ac:dyDescent="0.3">
      <c r="A14" t="s">
        <v>98</v>
      </c>
      <c r="B14">
        <v>256</v>
      </c>
      <c r="C14">
        <v>235</v>
      </c>
      <c r="D14">
        <v>246</v>
      </c>
      <c r="E14">
        <v>224</v>
      </c>
      <c r="F14">
        <v>211</v>
      </c>
      <c r="G14">
        <v>236</v>
      </c>
      <c r="H14">
        <v>190</v>
      </c>
      <c r="I14">
        <v>244</v>
      </c>
      <c r="J14">
        <v>225</v>
      </c>
      <c r="K14">
        <v>290</v>
      </c>
      <c r="L14">
        <v>236</v>
      </c>
      <c r="M14">
        <v>178</v>
      </c>
      <c r="N14" t="s">
        <v>184</v>
      </c>
      <c r="O14">
        <v>206</v>
      </c>
      <c r="P14">
        <v>185</v>
      </c>
      <c r="Q14">
        <v>196</v>
      </c>
      <c r="R14">
        <v>174</v>
      </c>
      <c r="S14">
        <v>161</v>
      </c>
      <c r="T14">
        <v>186</v>
      </c>
      <c r="U14">
        <v>140</v>
      </c>
      <c r="V14">
        <v>194</v>
      </c>
      <c r="W14">
        <v>175</v>
      </c>
      <c r="X14">
        <v>240</v>
      </c>
      <c r="Y14">
        <v>186</v>
      </c>
      <c r="Z14">
        <v>128</v>
      </c>
    </row>
    <row r="15" spans="1:26" x14ac:dyDescent="0.3">
      <c r="A15" t="s">
        <v>99</v>
      </c>
      <c r="B15">
        <v>17</v>
      </c>
      <c r="C15">
        <v>0</v>
      </c>
      <c r="D15">
        <v>0</v>
      </c>
      <c r="E15">
        <v>0</v>
      </c>
      <c r="F15">
        <v>9</v>
      </c>
      <c r="G15">
        <v>30</v>
      </c>
      <c r="H15">
        <v>2</v>
      </c>
      <c r="I15">
        <v>1</v>
      </c>
      <c r="J15">
        <v>5</v>
      </c>
      <c r="K15">
        <v>11</v>
      </c>
      <c r="L15">
        <v>7</v>
      </c>
      <c r="M15">
        <v>0</v>
      </c>
      <c r="N15" t="s">
        <v>184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</row>
    <row r="16" spans="1:26" x14ac:dyDescent="0.3">
      <c r="A16" t="s">
        <v>100</v>
      </c>
      <c r="B16">
        <v>31</v>
      </c>
      <c r="C16">
        <v>19</v>
      </c>
      <c r="D16">
        <v>48</v>
      </c>
      <c r="E16">
        <v>7</v>
      </c>
      <c r="F16">
        <v>10</v>
      </c>
      <c r="G16">
        <v>3</v>
      </c>
      <c r="H16">
        <v>18</v>
      </c>
      <c r="I16">
        <v>24</v>
      </c>
      <c r="J16">
        <v>28</v>
      </c>
      <c r="K16">
        <v>48</v>
      </c>
      <c r="L16">
        <v>25</v>
      </c>
      <c r="M16">
        <v>23</v>
      </c>
      <c r="N16" t="s">
        <v>184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</row>
    <row r="17" spans="1:26" x14ac:dyDescent="0.3">
      <c r="A17" t="s">
        <v>101</v>
      </c>
      <c r="B17">
        <v>681</v>
      </c>
      <c r="C17">
        <v>672</v>
      </c>
      <c r="D17">
        <v>578</v>
      </c>
      <c r="E17">
        <v>487</v>
      </c>
      <c r="F17">
        <v>466</v>
      </c>
      <c r="G17">
        <v>426</v>
      </c>
      <c r="H17">
        <v>518</v>
      </c>
      <c r="I17">
        <v>477</v>
      </c>
      <c r="J17">
        <v>310</v>
      </c>
      <c r="K17">
        <v>396</v>
      </c>
      <c r="L17">
        <v>430</v>
      </c>
      <c r="M17">
        <v>442</v>
      </c>
      <c r="N17" t="s">
        <v>184</v>
      </c>
      <c r="O17">
        <v>631</v>
      </c>
      <c r="P17">
        <v>622</v>
      </c>
      <c r="Q17">
        <v>528</v>
      </c>
      <c r="R17">
        <v>437</v>
      </c>
      <c r="S17">
        <v>416</v>
      </c>
      <c r="T17">
        <v>376</v>
      </c>
      <c r="U17">
        <v>468</v>
      </c>
      <c r="V17">
        <v>427</v>
      </c>
      <c r="W17">
        <v>260</v>
      </c>
      <c r="X17">
        <v>346</v>
      </c>
      <c r="Y17">
        <v>380</v>
      </c>
      <c r="Z17">
        <v>392</v>
      </c>
    </row>
    <row r="18" spans="1:26" x14ac:dyDescent="0.3">
      <c r="A18" t="s">
        <v>102</v>
      </c>
      <c r="B18">
        <v>0</v>
      </c>
      <c r="C18">
        <v>1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t="s">
        <v>184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</row>
    <row r="19" spans="1:26" x14ac:dyDescent="0.3">
      <c r="A19" t="s">
        <v>103</v>
      </c>
      <c r="B19">
        <v>38</v>
      </c>
      <c r="C19">
        <v>29</v>
      </c>
      <c r="D19">
        <v>31</v>
      </c>
      <c r="E19">
        <v>44</v>
      </c>
      <c r="F19">
        <v>39</v>
      </c>
      <c r="G19">
        <v>70</v>
      </c>
      <c r="H19">
        <v>32</v>
      </c>
      <c r="I19">
        <v>14</v>
      </c>
      <c r="J19">
        <v>5</v>
      </c>
      <c r="K19">
        <v>19</v>
      </c>
      <c r="L19">
        <v>17</v>
      </c>
      <c r="M19">
        <v>7</v>
      </c>
      <c r="N19" t="s">
        <v>184</v>
      </c>
      <c r="O19">
        <v>0</v>
      </c>
      <c r="P19">
        <v>0</v>
      </c>
      <c r="Q19">
        <v>0</v>
      </c>
      <c r="R19">
        <v>0</v>
      </c>
      <c r="S19">
        <v>0</v>
      </c>
      <c r="T19">
        <v>20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</row>
    <row r="20" spans="1:26" x14ac:dyDescent="0.3">
      <c r="A20" t="s">
        <v>104</v>
      </c>
      <c r="B20">
        <v>605</v>
      </c>
      <c r="C20">
        <v>661</v>
      </c>
      <c r="D20">
        <v>733</v>
      </c>
      <c r="E20">
        <v>606</v>
      </c>
      <c r="F20">
        <v>539</v>
      </c>
      <c r="G20">
        <v>690</v>
      </c>
      <c r="H20">
        <v>643</v>
      </c>
      <c r="I20">
        <v>699</v>
      </c>
      <c r="J20">
        <v>501</v>
      </c>
      <c r="K20">
        <v>535</v>
      </c>
      <c r="L20">
        <v>439</v>
      </c>
      <c r="M20">
        <v>585</v>
      </c>
      <c r="N20" t="s">
        <v>184</v>
      </c>
      <c r="O20">
        <v>555</v>
      </c>
      <c r="P20">
        <v>611</v>
      </c>
      <c r="Q20">
        <v>683</v>
      </c>
      <c r="R20">
        <v>556</v>
      </c>
      <c r="S20">
        <v>489</v>
      </c>
      <c r="T20">
        <v>640</v>
      </c>
      <c r="U20">
        <v>593</v>
      </c>
      <c r="V20">
        <v>649</v>
      </c>
      <c r="W20">
        <v>451</v>
      </c>
      <c r="X20">
        <v>485</v>
      </c>
      <c r="Y20">
        <v>389</v>
      </c>
      <c r="Z20">
        <v>535</v>
      </c>
    </row>
    <row r="21" spans="1:26" x14ac:dyDescent="0.3">
      <c r="A21" t="s">
        <v>105</v>
      </c>
      <c r="B21">
        <v>89</v>
      </c>
      <c r="C21">
        <v>37</v>
      </c>
      <c r="D21">
        <v>46</v>
      </c>
      <c r="E21">
        <v>51</v>
      </c>
      <c r="F21">
        <v>61</v>
      </c>
      <c r="G21">
        <v>62</v>
      </c>
      <c r="H21">
        <v>29</v>
      </c>
      <c r="I21">
        <v>57</v>
      </c>
      <c r="J21">
        <v>49</v>
      </c>
      <c r="K21">
        <v>68</v>
      </c>
      <c r="L21">
        <v>36</v>
      </c>
      <c r="M21">
        <v>49</v>
      </c>
      <c r="N21" t="s">
        <v>184</v>
      </c>
      <c r="O21">
        <v>39</v>
      </c>
      <c r="P21">
        <v>0</v>
      </c>
      <c r="Q21">
        <v>0</v>
      </c>
      <c r="R21">
        <v>1</v>
      </c>
      <c r="S21">
        <v>11</v>
      </c>
      <c r="T21">
        <v>12</v>
      </c>
      <c r="U21">
        <v>0</v>
      </c>
      <c r="V21">
        <v>7</v>
      </c>
      <c r="W21">
        <v>0</v>
      </c>
      <c r="X21">
        <v>18</v>
      </c>
      <c r="Y21">
        <v>0</v>
      </c>
      <c r="Z21">
        <v>0</v>
      </c>
    </row>
    <row r="22" spans="1:26" x14ac:dyDescent="0.3">
      <c r="A22" t="s">
        <v>106</v>
      </c>
      <c r="B22">
        <v>0</v>
      </c>
      <c r="C22">
        <v>8</v>
      </c>
      <c r="D22">
        <v>4</v>
      </c>
      <c r="E22">
        <v>5</v>
      </c>
      <c r="F22">
        <v>6</v>
      </c>
      <c r="G22">
        <v>3</v>
      </c>
      <c r="H22">
        <v>4</v>
      </c>
      <c r="I22">
        <v>2</v>
      </c>
      <c r="J22">
        <v>3</v>
      </c>
      <c r="K22">
        <v>7</v>
      </c>
      <c r="L22">
        <v>7</v>
      </c>
      <c r="M22">
        <v>10</v>
      </c>
      <c r="N22" t="s">
        <v>184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</row>
    <row r="23" spans="1:26" x14ac:dyDescent="0.3">
      <c r="A23" t="s">
        <v>107</v>
      </c>
      <c r="B23">
        <v>102</v>
      </c>
      <c r="C23">
        <v>133</v>
      </c>
      <c r="D23">
        <v>156</v>
      </c>
      <c r="E23">
        <v>124</v>
      </c>
      <c r="F23">
        <v>107</v>
      </c>
      <c r="G23">
        <v>96</v>
      </c>
      <c r="H23">
        <v>139</v>
      </c>
      <c r="I23">
        <v>113</v>
      </c>
      <c r="J23">
        <v>78</v>
      </c>
      <c r="K23">
        <v>152</v>
      </c>
      <c r="L23">
        <v>100</v>
      </c>
      <c r="M23">
        <v>136</v>
      </c>
      <c r="N23" t="s">
        <v>184</v>
      </c>
      <c r="O23">
        <v>52</v>
      </c>
      <c r="P23">
        <v>83</v>
      </c>
      <c r="Q23">
        <v>106</v>
      </c>
      <c r="R23">
        <v>74</v>
      </c>
      <c r="S23">
        <v>57</v>
      </c>
      <c r="T23">
        <v>46</v>
      </c>
      <c r="U23">
        <v>89</v>
      </c>
      <c r="V23">
        <v>63</v>
      </c>
      <c r="W23">
        <v>28</v>
      </c>
      <c r="X23">
        <v>102</v>
      </c>
      <c r="Y23">
        <v>50</v>
      </c>
      <c r="Z23">
        <v>86</v>
      </c>
    </row>
    <row r="24" spans="1:26" x14ac:dyDescent="0.3">
      <c r="A24" t="s">
        <v>108</v>
      </c>
      <c r="B24">
        <v>145</v>
      </c>
      <c r="C24">
        <v>90</v>
      </c>
      <c r="D24">
        <v>92</v>
      </c>
      <c r="E24">
        <v>111</v>
      </c>
      <c r="F24">
        <v>89</v>
      </c>
      <c r="G24">
        <v>154</v>
      </c>
      <c r="H24">
        <v>102</v>
      </c>
      <c r="I24">
        <v>228</v>
      </c>
      <c r="J24">
        <v>185</v>
      </c>
      <c r="K24">
        <v>122</v>
      </c>
      <c r="L24">
        <v>97</v>
      </c>
      <c r="M24">
        <v>97</v>
      </c>
      <c r="N24" t="s">
        <v>184</v>
      </c>
      <c r="O24">
        <v>95</v>
      </c>
      <c r="P24">
        <v>40</v>
      </c>
      <c r="Q24">
        <v>42</v>
      </c>
      <c r="R24">
        <v>61</v>
      </c>
      <c r="S24">
        <v>39</v>
      </c>
      <c r="T24">
        <v>104</v>
      </c>
      <c r="U24">
        <v>52</v>
      </c>
      <c r="V24">
        <v>178</v>
      </c>
      <c r="W24">
        <v>135</v>
      </c>
      <c r="X24">
        <v>72</v>
      </c>
      <c r="Y24">
        <v>47</v>
      </c>
      <c r="Z24">
        <v>47</v>
      </c>
    </row>
    <row r="25" spans="1:26" x14ac:dyDescent="0.3">
      <c r="A25" t="s">
        <v>109</v>
      </c>
      <c r="B25">
        <v>1</v>
      </c>
      <c r="C25">
        <v>3</v>
      </c>
      <c r="D25">
        <v>4</v>
      </c>
      <c r="E25">
        <v>2</v>
      </c>
      <c r="F25">
        <v>2</v>
      </c>
      <c r="G25">
        <v>3</v>
      </c>
      <c r="H25">
        <v>1</v>
      </c>
      <c r="I25">
        <v>1</v>
      </c>
      <c r="J25">
        <v>0</v>
      </c>
      <c r="K25">
        <v>4</v>
      </c>
      <c r="L25">
        <v>0</v>
      </c>
      <c r="M25">
        <v>2</v>
      </c>
      <c r="N25" t="s">
        <v>184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</row>
    <row r="26" spans="1:26" x14ac:dyDescent="0.3">
      <c r="A26" t="s">
        <v>110</v>
      </c>
      <c r="B26">
        <v>46</v>
      </c>
      <c r="C26">
        <v>28</v>
      </c>
      <c r="D26">
        <v>42</v>
      </c>
      <c r="E26">
        <v>34</v>
      </c>
      <c r="F26">
        <v>26</v>
      </c>
      <c r="G26">
        <v>28</v>
      </c>
      <c r="H26">
        <v>25</v>
      </c>
      <c r="I26">
        <v>24</v>
      </c>
      <c r="J26">
        <v>32</v>
      </c>
      <c r="K26">
        <v>15</v>
      </c>
      <c r="L26">
        <v>17</v>
      </c>
      <c r="M26">
        <v>33</v>
      </c>
      <c r="N26" t="s">
        <v>184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</row>
    <row r="27" spans="1:26" x14ac:dyDescent="0.3">
      <c r="A27" t="s">
        <v>111</v>
      </c>
      <c r="B27">
        <v>0</v>
      </c>
      <c r="C27">
        <v>2</v>
      </c>
      <c r="D27">
        <v>1</v>
      </c>
      <c r="E27">
        <v>1</v>
      </c>
      <c r="F27">
        <v>2</v>
      </c>
      <c r="G27">
        <v>2</v>
      </c>
      <c r="H27">
        <v>0</v>
      </c>
      <c r="I27">
        <v>0</v>
      </c>
      <c r="J27">
        <v>0</v>
      </c>
      <c r="K27">
        <v>1</v>
      </c>
      <c r="L27">
        <v>0</v>
      </c>
      <c r="M27">
        <v>0</v>
      </c>
      <c r="N27" t="s">
        <v>184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</row>
    <row r="28" spans="1:26" x14ac:dyDescent="0.3">
      <c r="A28" t="s">
        <v>73</v>
      </c>
      <c r="B28">
        <v>20</v>
      </c>
      <c r="C28">
        <v>9</v>
      </c>
      <c r="D28">
        <v>10</v>
      </c>
      <c r="E28">
        <v>9</v>
      </c>
      <c r="F28">
        <v>1</v>
      </c>
      <c r="G28">
        <v>5</v>
      </c>
      <c r="H28">
        <v>2</v>
      </c>
      <c r="I28">
        <v>6</v>
      </c>
      <c r="J28">
        <v>3</v>
      </c>
      <c r="K28">
        <v>0</v>
      </c>
      <c r="L28">
        <v>4</v>
      </c>
      <c r="M28">
        <v>235</v>
      </c>
      <c r="N28" t="s">
        <v>184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185</v>
      </c>
    </row>
    <row r="29" spans="1:26" x14ac:dyDescent="0.3">
      <c r="A29" t="s">
        <v>112</v>
      </c>
      <c r="B29">
        <v>25</v>
      </c>
      <c r="C29">
        <v>20</v>
      </c>
      <c r="D29">
        <v>11</v>
      </c>
      <c r="E29">
        <v>7</v>
      </c>
      <c r="F29">
        <v>15</v>
      </c>
      <c r="G29">
        <v>5</v>
      </c>
      <c r="H29">
        <v>6</v>
      </c>
      <c r="I29">
        <v>13</v>
      </c>
      <c r="J29">
        <v>1</v>
      </c>
      <c r="K29">
        <v>15</v>
      </c>
      <c r="L29">
        <v>3</v>
      </c>
      <c r="M29">
        <v>18</v>
      </c>
      <c r="N29" t="s">
        <v>184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</row>
    <row r="30" spans="1:26" x14ac:dyDescent="0.3">
      <c r="A30" t="s">
        <v>113</v>
      </c>
      <c r="B30">
        <v>3</v>
      </c>
      <c r="C30">
        <v>6</v>
      </c>
      <c r="D30">
        <v>3</v>
      </c>
      <c r="E30">
        <v>3</v>
      </c>
      <c r="F30">
        <v>1</v>
      </c>
      <c r="G30">
        <v>23</v>
      </c>
      <c r="H30">
        <v>15</v>
      </c>
      <c r="I30">
        <v>12</v>
      </c>
      <c r="J30">
        <v>1</v>
      </c>
      <c r="K30">
        <v>0</v>
      </c>
      <c r="L30">
        <v>0</v>
      </c>
      <c r="M30">
        <v>6</v>
      </c>
      <c r="N30" t="s">
        <v>184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</row>
    <row r="31" spans="1:26" x14ac:dyDescent="0.3">
      <c r="A31" t="s">
        <v>114</v>
      </c>
      <c r="B31">
        <v>0</v>
      </c>
      <c r="C31">
        <v>0</v>
      </c>
      <c r="D31">
        <v>3</v>
      </c>
      <c r="E31">
        <v>0</v>
      </c>
      <c r="F31">
        <v>2</v>
      </c>
      <c r="G31">
        <v>1</v>
      </c>
      <c r="H31">
        <v>3</v>
      </c>
      <c r="I31">
        <v>0</v>
      </c>
      <c r="J31">
        <v>0</v>
      </c>
      <c r="K31">
        <v>0</v>
      </c>
      <c r="L31">
        <v>1</v>
      </c>
      <c r="M31">
        <v>2</v>
      </c>
      <c r="N31" t="s">
        <v>184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</row>
    <row r="32" spans="1:26" x14ac:dyDescent="0.3">
      <c r="A32" t="s">
        <v>115</v>
      </c>
      <c r="B32">
        <v>15</v>
      </c>
      <c r="C32">
        <v>35</v>
      </c>
      <c r="D32">
        <v>41</v>
      </c>
      <c r="E32">
        <v>18</v>
      </c>
      <c r="F32">
        <v>29</v>
      </c>
      <c r="G32">
        <v>39</v>
      </c>
      <c r="H32">
        <v>23</v>
      </c>
      <c r="I32">
        <v>23</v>
      </c>
      <c r="J32">
        <v>11</v>
      </c>
      <c r="K32">
        <v>8</v>
      </c>
      <c r="L32">
        <v>10</v>
      </c>
      <c r="M32">
        <v>29</v>
      </c>
      <c r="N32" t="s">
        <v>184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</row>
    <row r="33" spans="1:26" x14ac:dyDescent="0.3">
      <c r="A33" t="s">
        <v>116</v>
      </c>
      <c r="B33">
        <v>2</v>
      </c>
      <c r="C33">
        <v>2</v>
      </c>
      <c r="D33">
        <v>7</v>
      </c>
      <c r="E33">
        <v>2</v>
      </c>
      <c r="F33">
        <v>6</v>
      </c>
      <c r="G33">
        <v>3</v>
      </c>
      <c r="H33">
        <v>9</v>
      </c>
      <c r="I33">
        <v>18</v>
      </c>
      <c r="J33">
        <v>21</v>
      </c>
      <c r="K33">
        <v>8</v>
      </c>
      <c r="L33">
        <v>3</v>
      </c>
      <c r="M33">
        <v>2</v>
      </c>
      <c r="N33" t="s">
        <v>184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</row>
    <row r="34" spans="1:26" x14ac:dyDescent="0.3">
      <c r="A34" t="s">
        <v>117</v>
      </c>
      <c r="B34">
        <v>124</v>
      </c>
      <c r="C34">
        <v>93</v>
      </c>
      <c r="D34">
        <v>112</v>
      </c>
      <c r="E34">
        <v>136</v>
      </c>
      <c r="F34">
        <v>134</v>
      </c>
      <c r="G34">
        <v>158</v>
      </c>
      <c r="H34">
        <v>106</v>
      </c>
      <c r="I34">
        <v>105</v>
      </c>
      <c r="J34">
        <v>148</v>
      </c>
      <c r="K34">
        <v>115</v>
      </c>
      <c r="L34">
        <v>119</v>
      </c>
      <c r="M34">
        <v>115</v>
      </c>
      <c r="N34" t="s">
        <v>184</v>
      </c>
      <c r="O34">
        <v>74</v>
      </c>
      <c r="P34">
        <v>43</v>
      </c>
      <c r="Q34">
        <v>62</v>
      </c>
      <c r="R34">
        <v>86</v>
      </c>
      <c r="S34">
        <v>84</v>
      </c>
      <c r="T34">
        <v>108</v>
      </c>
      <c r="U34">
        <v>56</v>
      </c>
      <c r="V34">
        <v>55</v>
      </c>
      <c r="W34">
        <v>98</v>
      </c>
      <c r="X34">
        <v>65</v>
      </c>
      <c r="Y34">
        <v>69</v>
      </c>
      <c r="Z34">
        <v>65</v>
      </c>
    </row>
    <row r="35" spans="1:26" x14ac:dyDescent="0.3">
      <c r="A35" t="s">
        <v>118</v>
      </c>
      <c r="B35">
        <v>21</v>
      </c>
      <c r="C35">
        <v>13</v>
      </c>
      <c r="D35">
        <v>9</v>
      </c>
      <c r="E35">
        <v>3</v>
      </c>
      <c r="F35">
        <v>0</v>
      </c>
      <c r="G35">
        <v>0</v>
      </c>
      <c r="H35">
        <v>11</v>
      </c>
      <c r="I35">
        <v>10</v>
      </c>
      <c r="J35">
        <v>6</v>
      </c>
      <c r="K35">
        <v>7</v>
      </c>
      <c r="L35">
        <v>20</v>
      </c>
      <c r="M35">
        <v>16</v>
      </c>
      <c r="N35" t="s">
        <v>184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</row>
    <row r="36" spans="1:26" x14ac:dyDescent="0.3">
      <c r="A36" t="s">
        <v>119</v>
      </c>
      <c r="B36">
        <v>54</v>
      </c>
      <c r="C36">
        <v>31</v>
      </c>
      <c r="D36">
        <v>23</v>
      </c>
      <c r="E36">
        <v>85</v>
      </c>
      <c r="F36">
        <v>57</v>
      </c>
      <c r="G36">
        <v>114</v>
      </c>
      <c r="H36">
        <v>57</v>
      </c>
      <c r="I36">
        <v>40</v>
      </c>
      <c r="J36">
        <v>22</v>
      </c>
      <c r="K36">
        <v>52</v>
      </c>
      <c r="L36">
        <v>46</v>
      </c>
      <c r="M36">
        <v>26</v>
      </c>
      <c r="N36" t="s">
        <v>184</v>
      </c>
      <c r="O36">
        <v>4</v>
      </c>
      <c r="P36">
        <v>0</v>
      </c>
      <c r="Q36">
        <v>0</v>
      </c>
      <c r="R36">
        <v>35</v>
      </c>
      <c r="S36">
        <v>7</v>
      </c>
      <c r="T36">
        <v>64</v>
      </c>
      <c r="U36">
        <v>7</v>
      </c>
      <c r="V36">
        <v>0</v>
      </c>
      <c r="W36">
        <v>0</v>
      </c>
      <c r="X36">
        <v>2</v>
      </c>
      <c r="Y36">
        <v>0</v>
      </c>
      <c r="Z36">
        <v>0</v>
      </c>
    </row>
    <row r="37" spans="1:26" x14ac:dyDescent="0.3">
      <c r="A37" t="s">
        <v>120</v>
      </c>
      <c r="B37">
        <v>188</v>
      </c>
      <c r="C37">
        <v>142</v>
      </c>
      <c r="D37">
        <v>183</v>
      </c>
      <c r="E37">
        <v>154</v>
      </c>
      <c r="F37">
        <v>123</v>
      </c>
      <c r="G37">
        <v>158</v>
      </c>
      <c r="H37">
        <v>155</v>
      </c>
      <c r="I37">
        <v>53</v>
      </c>
      <c r="J37">
        <v>140</v>
      </c>
      <c r="K37">
        <v>163</v>
      </c>
      <c r="L37">
        <v>135</v>
      </c>
      <c r="M37">
        <v>125</v>
      </c>
      <c r="N37" t="s">
        <v>184</v>
      </c>
      <c r="O37">
        <v>138</v>
      </c>
      <c r="P37">
        <v>92</v>
      </c>
      <c r="Q37">
        <v>133</v>
      </c>
      <c r="R37">
        <v>104</v>
      </c>
      <c r="S37">
        <v>73</v>
      </c>
      <c r="T37">
        <v>108</v>
      </c>
      <c r="U37">
        <v>105</v>
      </c>
      <c r="V37">
        <v>3</v>
      </c>
      <c r="W37">
        <v>90</v>
      </c>
      <c r="X37">
        <v>113</v>
      </c>
      <c r="Y37">
        <v>85</v>
      </c>
      <c r="Z37">
        <v>75</v>
      </c>
    </row>
    <row r="38" spans="1:26" x14ac:dyDescent="0.3">
      <c r="A38" t="s">
        <v>121</v>
      </c>
      <c r="B38">
        <v>1</v>
      </c>
      <c r="C38">
        <v>1</v>
      </c>
      <c r="D38">
        <v>6</v>
      </c>
      <c r="E38">
        <v>50</v>
      </c>
      <c r="F38">
        <v>11</v>
      </c>
      <c r="G38">
        <v>9</v>
      </c>
      <c r="H38">
        <v>16</v>
      </c>
      <c r="I38">
        <v>11</v>
      </c>
      <c r="J38">
        <v>16</v>
      </c>
      <c r="K38">
        <v>15</v>
      </c>
      <c r="L38">
        <v>13</v>
      </c>
      <c r="M38">
        <v>11</v>
      </c>
      <c r="N38" t="s">
        <v>184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</row>
    <row r="39" spans="1:26" x14ac:dyDescent="0.3">
      <c r="A39" t="s">
        <v>122</v>
      </c>
      <c r="B39">
        <v>72</v>
      </c>
      <c r="C39">
        <v>81</v>
      </c>
      <c r="D39">
        <v>82</v>
      </c>
      <c r="E39">
        <v>97</v>
      </c>
      <c r="F39">
        <v>111</v>
      </c>
      <c r="G39">
        <v>101</v>
      </c>
      <c r="H39">
        <v>97</v>
      </c>
      <c r="I39">
        <v>161</v>
      </c>
      <c r="J39">
        <v>104</v>
      </c>
      <c r="K39">
        <v>78</v>
      </c>
      <c r="L39">
        <v>112</v>
      </c>
      <c r="M39">
        <v>76</v>
      </c>
      <c r="N39" t="s">
        <v>184</v>
      </c>
      <c r="O39">
        <v>22</v>
      </c>
      <c r="P39">
        <v>31</v>
      </c>
      <c r="Q39">
        <v>32</v>
      </c>
      <c r="R39">
        <v>47</v>
      </c>
      <c r="S39">
        <v>61</v>
      </c>
      <c r="T39">
        <v>51</v>
      </c>
      <c r="U39">
        <v>47</v>
      </c>
      <c r="V39">
        <v>111</v>
      </c>
      <c r="W39">
        <v>54</v>
      </c>
      <c r="X39">
        <v>28</v>
      </c>
      <c r="Y39">
        <v>62</v>
      </c>
      <c r="Z39">
        <v>26</v>
      </c>
    </row>
    <row r="40" spans="1:26" x14ac:dyDescent="0.3">
      <c r="A40" t="s">
        <v>123</v>
      </c>
      <c r="B40">
        <v>37</v>
      </c>
      <c r="C40">
        <v>32</v>
      </c>
      <c r="D40">
        <v>49</v>
      </c>
      <c r="E40">
        <v>37</v>
      </c>
      <c r="F40">
        <v>30</v>
      </c>
      <c r="G40">
        <v>32</v>
      </c>
      <c r="H40">
        <v>37</v>
      </c>
      <c r="I40">
        <v>47</v>
      </c>
      <c r="J40">
        <v>52</v>
      </c>
      <c r="K40">
        <v>17</v>
      </c>
      <c r="L40">
        <v>24</v>
      </c>
      <c r="M40">
        <v>52</v>
      </c>
      <c r="N40" t="s">
        <v>184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2</v>
      </c>
      <c r="X40">
        <v>0</v>
      </c>
      <c r="Y40">
        <v>0</v>
      </c>
      <c r="Z40">
        <v>2</v>
      </c>
    </row>
    <row r="41" spans="1:26" x14ac:dyDescent="0.3">
      <c r="A41" t="s">
        <v>124</v>
      </c>
      <c r="B41">
        <v>70</v>
      </c>
      <c r="C41">
        <v>107</v>
      </c>
      <c r="D41">
        <v>78</v>
      </c>
      <c r="E41">
        <v>96</v>
      </c>
      <c r="F41">
        <v>111</v>
      </c>
      <c r="G41">
        <v>235</v>
      </c>
      <c r="H41">
        <v>263</v>
      </c>
      <c r="I41">
        <v>208</v>
      </c>
      <c r="J41">
        <v>136</v>
      </c>
      <c r="K41">
        <v>161</v>
      </c>
      <c r="L41">
        <v>139</v>
      </c>
      <c r="M41">
        <v>156</v>
      </c>
      <c r="N41" t="s">
        <v>184</v>
      </c>
      <c r="O41">
        <v>20</v>
      </c>
      <c r="P41">
        <v>57</v>
      </c>
      <c r="Q41">
        <v>28</v>
      </c>
      <c r="R41">
        <v>46</v>
      </c>
      <c r="S41">
        <v>61</v>
      </c>
      <c r="T41">
        <v>185</v>
      </c>
      <c r="U41">
        <v>213</v>
      </c>
      <c r="V41">
        <v>158</v>
      </c>
      <c r="W41">
        <v>86</v>
      </c>
      <c r="X41">
        <v>111</v>
      </c>
      <c r="Y41">
        <v>89</v>
      </c>
      <c r="Z41">
        <v>106</v>
      </c>
    </row>
    <row r="42" spans="1:26" x14ac:dyDescent="0.3">
      <c r="A42" t="s">
        <v>125</v>
      </c>
      <c r="B42">
        <v>36</v>
      </c>
      <c r="C42">
        <v>64</v>
      </c>
      <c r="D42">
        <v>64</v>
      </c>
      <c r="E42">
        <v>44</v>
      </c>
      <c r="F42">
        <v>46</v>
      </c>
      <c r="G42">
        <v>32</v>
      </c>
      <c r="H42">
        <v>62</v>
      </c>
      <c r="I42">
        <v>31</v>
      </c>
      <c r="J42">
        <v>29</v>
      </c>
      <c r="K42">
        <v>25</v>
      </c>
      <c r="L42">
        <v>25</v>
      </c>
      <c r="M42">
        <v>35</v>
      </c>
      <c r="N42" t="s">
        <v>184</v>
      </c>
      <c r="O42">
        <v>0</v>
      </c>
      <c r="P42">
        <v>14</v>
      </c>
      <c r="Q42">
        <v>14</v>
      </c>
      <c r="R42">
        <v>0</v>
      </c>
      <c r="S42">
        <v>0</v>
      </c>
      <c r="T42">
        <v>0</v>
      </c>
      <c r="U42">
        <v>12</v>
      </c>
      <c r="V42">
        <v>0</v>
      </c>
      <c r="W42">
        <v>0</v>
      </c>
      <c r="X42">
        <v>0</v>
      </c>
      <c r="Y42">
        <v>0</v>
      </c>
      <c r="Z42">
        <v>0</v>
      </c>
    </row>
    <row r="43" spans="1:26" x14ac:dyDescent="0.3">
      <c r="A43" t="s">
        <v>126</v>
      </c>
      <c r="B43">
        <v>6</v>
      </c>
      <c r="C43">
        <v>0</v>
      </c>
      <c r="D43">
        <v>6</v>
      </c>
      <c r="E43">
        <v>2</v>
      </c>
      <c r="F43">
        <v>2</v>
      </c>
      <c r="G43">
        <v>2</v>
      </c>
      <c r="H43">
        <v>12</v>
      </c>
      <c r="I43">
        <v>8</v>
      </c>
      <c r="J43">
        <v>12</v>
      </c>
      <c r="K43">
        <v>0</v>
      </c>
      <c r="L43">
        <v>7</v>
      </c>
      <c r="M43">
        <v>7</v>
      </c>
      <c r="N43" t="s">
        <v>184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</row>
    <row r="44" spans="1:26" x14ac:dyDescent="0.3">
      <c r="A44" t="s">
        <v>127</v>
      </c>
      <c r="B44">
        <v>8</v>
      </c>
      <c r="C44">
        <v>3</v>
      </c>
      <c r="D44">
        <v>5</v>
      </c>
      <c r="E44">
        <v>0</v>
      </c>
      <c r="F44">
        <v>0</v>
      </c>
      <c r="G44">
        <v>9</v>
      </c>
      <c r="H44">
        <v>0</v>
      </c>
      <c r="I44">
        <v>21</v>
      </c>
      <c r="J44">
        <v>0</v>
      </c>
      <c r="K44">
        <v>5</v>
      </c>
      <c r="L44">
        <v>0</v>
      </c>
      <c r="M44">
        <v>6</v>
      </c>
      <c r="N44" t="s">
        <v>184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</row>
    <row r="45" spans="1:26" x14ac:dyDescent="0.3">
      <c r="A45" t="s">
        <v>128</v>
      </c>
      <c r="B45">
        <v>1</v>
      </c>
      <c r="C45">
        <v>0</v>
      </c>
      <c r="D45">
        <v>5</v>
      </c>
      <c r="E45">
        <v>0</v>
      </c>
      <c r="F45">
        <v>1</v>
      </c>
      <c r="G45">
        <v>0</v>
      </c>
      <c r="H45">
        <v>3</v>
      </c>
      <c r="I45">
        <v>0</v>
      </c>
      <c r="J45">
        <v>0</v>
      </c>
      <c r="K45">
        <v>0</v>
      </c>
      <c r="L45">
        <v>0</v>
      </c>
      <c r="M45">
        <v>0</v>
      </c>
      <c r="N45" t="s">
        <v>184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</row>
    <row r="46" spans="1:26" x14ac:dyDescent="0.3">
      <c r="A46" t="s">
        <v>129</v>
      </c>
      <c r="B46">
        <v>1</v>
      </c>
      <c r="C46">
        <v>5</v>
      </c>
      <c r="D46">
        <v>2</v>
      </c>
      <c r="E46">
        <v>0</v>
      </c>
      <c r="F46">
        <v>1</v>
      </c>
      <c r="G46">
        <v>2</v>
      </c>
      <c r="H46">
        <v>1</v>
      </c>
      <c r="I46">
        <v>14</v>
      </c>
      <c r="J46">
        <v>6</v>
      </c>
      <c r="K46">
        <v>0</v>
      </c>
      <c r="L46">
        <v>1</v>
      </c>
      <c r="M46">
        <v>0</v>
      </c>
      <c r="N46" t="s">
        <v>184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</row>
    <row r="47" spans="1:26" x14ac:dyDescent="0.3">
      <c r="A47" t="s">
        <v>130</v>
      </c>
      <c r="B47">
        <v>976</v>
      </c>
      <c r="C47">
        <v>1109</v>
      </c>
      <c r="D47">
        <v>961</v>
      </c>
      <c r="E47">
        <v>1536</v>
      </c>
      <c r="F47">
        <v>1152</v>
      </c>
      <c r="G47">
        <v>1296</v>
      </c>
      <c r="H47">
        <v>2000</v>
      </c>
      <c r="I47">
        <v>1482</v>
      </c>
      <c r="J47">
        <v>1286</v>
      </c>
      <c r="K47">
        <v>1868</v>
      </c>
      <c r="L47">
        <v>1816</v>
      </c>
      <c r="M47">
        <v>659</v>
      </c>
      <c r="N47" t="s">
        <v>184</v>
      </c>
      <c r="O47">
        <v>926</v>
      </c>
      <c r="P47">
        <v>1059</v>
      </c>
      <c r="Q47">
        <v>911</v>
      </c>
      <c r="R47">
        <v>1486</v>
      </c>
      <c r="S47">
        <v>1102</v>
      </c>
      <c r="T47">
        <v>1246</v>
      </c>
      <c r="U47">
        <v>1950</v>
      </c>
      <c r="V47">
        <v>1432</v>
      </c>
      <c r="W47">
        <v>1236</v>
      </c>
      <c r="X47">
        <v>1818</v>
      </c>
      <c r="Y47">
        <v>1766</v>
      </c>
      <c r="Z47">
        <v>609</v>
      </c>
    </row>
    <row r="48" spans="1:26" x14ac:dyDescent="0.3">
      <c r="A48" t="s">
        <v>131</v>
      </c>
      <c r="B48">
        <v>324</v>
      </c>
      <c r="C48">
        <v>367</v>
      </c>
      <c r="D48">
        <v>217</v>
      </c>
      <c r="E48">
        <v>196</v>
      </c>
      <c r="F48">
        <v>328</v>
      </c>
      <c r="G48">
        <v>209</v>
      </c>
      <c r="H48">
        <v>165</v>
      </c>
      <c r="I48">
        <v>223</v>
      </c>
      <c r="J48">
        <v>202</v>
      </c>
      <c r="K48">
        <v>279</v>
      </c>
      <c r="L48">
        <v>211</v>
      </c>
      <c r="M48">
        <v>322</v>
      </c>
      <c r="N48" t="s">
        <v>184</v>
      </c>
      <c r="O48">
        <v>274</v>
      </c>
      <c r="P48">
        <v>317</v>
      </c>
      <c r="Q48">
        <v>167</v>
      </c>
      <c r="R48">
        <v>146</v>
      </c>
      <c r="S48">
        <v>278</v>
      </c>
      <c r="T48">
        <v>159</v>
      </c>
      <c r="U48">
        <v>115</v>
      </c>
      <c r="V48">
        <v>173</v>
      </c>
      <c r="W48">
        <v>152</v>
      </c>
      <c r="X48">
        <v>229</v>
      </c>
      <c r="Y48">
        <v>161</v>
      </c>
      <c r="Z48">
        <v>272</v>
      </c>
    </row>
    <row r="49" spans="1:26" x14ac:dyDescent="0.3">
      <c r="A49" t="s">
        <v>132</v>
      </c>
      <c r="B49">
        <v>4</v>
      </c>
      <c r="C49">
        <v>5</v>
      </c>
      <c r="D49">
        <v>9</v>
      </c>
      <c r="E49">
        <v>4</v>
      </c>
      <c r="F49">
        <v>4</v>
      </c>
      <c r="G49">
        <v>5</v>
      </c>
      <c r="H49">
        <v>3</v>
      </c>
      <c r="I49">
        <v>2</v>
      </c>
      <c r="J49">
        <v>2</v>
      </c>
      <c r="K49">
        <v>5</v>
      </c>
      <c r="L49">
        <v>2</v>
      </c>
      <c r="M49">
        <v>68</v>
      </c>
      <c r="N49" t="s">
        <v>184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18</v>
      </c>
    </row>
    <row r="50" spans="1:26" x14ac:dyDescent="0.3">
      <c r="A50" t="s">
        <v>133</v>
      </c>
      <c r="B50">
        <v>4</v>
      </c>
      <c r="C50">
        <v>16</v>
      </c>
      <c r="D50">
        <v>20</v>
      </c>
      <c r="E50">
        <v>3</v>
      </c>
      <c r="F50">
        <v>41</v>
      </c>
      <c r="G50">
        <v>54</v>
      </c>
      <c r="H50">
        <v>28</v>
      </c>
      <c r="I50">
        <v>6</v>
      </c>
      <c r="J50">
        <v>20</v>
      </c>
      <c r="K50">
        <v>13</v>
      </c>
      <c r="L50">
        <v>18</v>
      </c>
      <c r="M50">
        <v>14</v>
      </c>
      <c r="N50" t="s">
        <v>184</v>
      </c>
      <c r="O50">
        <v>0</v>
      </c>
      <c r="P50">
        <v>0</v>
      </c>
      <c r="Q50">
        <v>0</v>
      </c>
      <c r="R50">
        <v>0</v>
      </c>
      <c r="S50">
        <v>0</v>
      </c>
      <c r="T50">
        <v>4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</row>
    <row r="51" spans="1:26" x14ac:dyDescent="0.3">
      <c r="A51" t="s">
        <v>134</v>
      </c>
      <c r="B51">
        <v>16</v>
      </c>
      <c r="C51">
        <v>6</v>
      </c>
      <c r="D51">
        <v>62</v>
      </c>
      <c r="E51">
        <v>18</v>
      </c>
      <c r="F51">
        <v>28</v>
      </c>
      <c r="G51">
        <v>7</v>
      </c>
      <c r="H51">
        <v>2</v>
      </c>
      <c r="I51">
        <v>9</v>
      </c>
      <c r="J51">
        <v>27</v>
      </c>
      <c r="K51">
        <v>17</v>
      </c>
      <c r="L51">
        <v>31</v>
      </c>
      <c r="M51">
        <v>23</v>
      </c>
      <c r="N51" t="s">
        <v>184</v>
      </c>
      <c r="O51">
        <v>0</v>
      </c>
      <c r="P51">
        <v>0</v>
      </c>
      <c r="Q51">
        <v>12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</row>
    <row r="52" spans="1:26" x14ac:dyDescent="0.3">
      <c r="A52" t="s">
        <v>135</v>
      </c>
      <c r="B52">
        <v>285</v>
      </c>
      <c r="C52">
        <v>227</v>
      </c>
      <c r="D52">
        <v>239</v>
      </c>
      <c r="E52">
        <v>298</v>
      </c>
      <c r="F52">
        <v>224</v>
      </c>
      <c r="G52">
        <v>351</v>
      </c>
      <c r="H52">
        <v>392</v>
      </c>
      <c r="I52">
        <v>272</v>
      </c>
      <c r="J52">
        <v>219</v>
      </c>
      <c r="K52">
        <v>229</v>
      </c>
      <c r="L52">
        <v>150</v>
      </c>
      <c r="M52">
        <v>131</v>
      </c>
      <c r="N52" t="s">
        <v>184</v>
      </c>
      <c r="O52">
        <v>235</v>
      </c>
      <c r="P52">
        <v>177</v>
      </c>
      <c r="Q52">
        <v>189</v>
      </c>
      <c r="R52">
        <v>248</v>
      </c>
      <c r="S52">
        <v>174</v>
      </c>
      <c r="T52">
        <v>301</v>
      </c>
      <c r="U52">
        <v>342</v>
      </c>
      <c r="V52">
        <v>222</v>
      </c>
      <c r="W52">
        <v>169</v>
      </c>
      <c r="X52">
        <v>179</v>
      </c>
      <c r="Y52">
        <v>100</v>
      </c>
      <c r="Z52">
        <v>81</v>
      </c>
    </row>
    <row r="53" spans="1:26" x14ac:dyDescent="0.3">
      <c r="A53" t="s">
        <v>136</v>
      </c>
      <c r="B53">
        <v>2</v>
      </c>
      <c r="C53">
        <v>18</v>
      </c>
      <c r="D53">
        <v>11</v>
      </c>
      <c r="E53">
        <v>16</v>
      </c>
      <c r="F53">
        <v>10</v>
      </c>
      <c r="G53">
        <v>6</v>
      </c>
      <c r="H53">
        <v>14</v>
      </c>
      <c r="I53">
        <v>7</v>
      </c>
      <c r="J53">
        <v>10</v>
      </c>
      <c r="K53">
        <v>7</v>
      </c>
      <c r="L53">
        <v>6</v>
      </c>
      <c r="M53">
        <v>85</v>
      </c>
      <c r="N53" t="s">
        <v>184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35</v>
      </c>
    </row>
    <row r="54" spans="1:26" x14ac:dyDescent="0.3">
      <c r="A54" t="s">
        <v>137</v>
      </c>
      <c r="B54">
        <v>139</v>
      </c>
      <c r="C54">
        <v>160</v>
      </c>
      <c r="D54">
        <v>114</v>
      </c>
      <c r="E54">
        <v>119</v>
      </c>
      <c r="F54">
        <v>87</v>
      </c>
      <c r="G54">
        <v>113</v>
      </c>
      <c r="H54">
        <v>131</v>
      </c>
      <c r="I54">
        <v>175</v>
      </c>
      <c r="J54">
        <v>113</v>
      </c>
      <c r="K54">
        <v>107</v>
      </c>
      <c r="L54">
        <v>104</v>
      </c>
      <c r="M54">
        <v>34</v>
      </c>
      <c r="N54" t="s">
        <v>184</v>
      </c>
      <c r="O54">
        <v>89</v>
      </c>
      <c r="P54">
        <v>110</v>
      </c>
      <c r="Q54">
        <v>64</v>
      </c>
      <c r="R54">
        <v>69</v>
      </c>
      <c r="S54">
        <v>37</v>
      </c>
      <c r="T54">
        <v>63</v>
      </c>
      <c r="U54">
        <v>81</v>
      </c>
      <c r="V54">
        <v>125</v>
      </c>
      <c r="W54">
        <v>63</v>
      </c>
      <c r="X54">
        <v>57</v>
      </c>
      <c r="Y54">
        <v>54</v>
      </c>
      <c r="Z54">
        <v>0</v>
      </c>
    </row>
    <row r="55" spans="1:26" x14ac:dyDescent="0.3">
      <c r="A55" t="s">
        <v>138</v>
      </c>
      <c r="B55">
        <v>20</v>
      </c>
      <c r="C55">
        <v>9</v>
      </c>
      <c r="D55">
        <v>2</v>
      </c>
      <c r="E55">
        <v>4</v>
      </c>
      <c r="F55">
        <v>13</v>
      </c>
      <c r="G55">
        <v>3</v>
      </c>
      <c r="H55">
        <v>1</v>
      </c>
      <c r="I55">
        <v>1</v>
      </c>
      <c r="J55">
        <v>3</v>
      </c>
      <c r="K55">
        <v>6</v>
      </c>
      <c r="L55">
        <v>5</v>
      </c>
      <c r="M55">
        <v>18</v>
      </c>
      <c r="N55" t="s">
        <v>184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</row>
    <row r="56" spans="1:26" x14ac:dyDescent="0.3">
      <c r="A56" t="s">
        <v>139</v>
      </c>
      <c r="B56">
        <v>19</v>
      </c>
      <c r="C56">
        <v>27</v>
      </c>
      <c r="D56">
        <v>25</v>
      </c>
      <c r="E56">
        <v>26</v>
      </c>
      <c r="F56">
        <v>8</v>
      </c>
      <c r="G56">
        <v>17</v>
      </c>
      <c r="H56">
        <v>9</v>
      </c>
      <c r="I56">
        <v>10</v>
      </c>
      <c r="J56">
        <v>19</v>
      </c>
      <c r="K56">
        <v>16</v>
      </c>
      <c r="L56">
        <v>7</v>
      </c>
      <c r="M56">
        <v>15</v>
      </c>
      <c r="N56" t="s">
        <v>184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</row>
    <row r="57" spans="1:26" x14ac:dyDescent="0.3">
      <c r="A57" t="s">
        <v>140</v>
      </c>
      <c r="B57">
        <v>263</v>
      </c>
      <c r="C57">
        <v>271</v>
      </c>
      <c r="D57">
        <v>241</v>
      </c>
      <c r="E57">
        <v>171</v>
      </c>
      <c r="F57">
        <v>231</v>
      </c>
      <c r="G57">
        <v>158</v>
      </c>
      <c r="H57">
        <v>265</v>
      </c>
      <c r="I57">
        <v>242</v>
      </c>
      <c r="J57">
        <v>289</v>
      </c>
      <c r="K57">
        <v>220</v>
      </c>
      <c r="L57">
        <v>192</v>
      </c>
      <c r="M57">
        <v>144</v>
      </c>
      <c r="N57" t="s">
        <v>184</v>
      </c>
      <c r="O57">
        <v>213</v>
      </c>
      <c r="P57">
        <v>221</v>
      </c>
      <c r="Q57">
        <v>191</v>
      </c>
      <c r="R57">
        <v>121</v>
      </c>
      <c r="S57">
        <v>181</v>
      </c>
      <c r="T57">
        <v>108</v>
      </c>
      <c r="U57">
        <v>215</v>
      </c>
      <c r="V57">
        <v>192</v>
      </c>
      <c r="W57">
        <v>239</v>
      </c>
      <c r="X57">
        <v>170</v>
      </c>
      <c r="Y57">
        <v>142</v>
      </c>
      <c r="Z57">
        <v>94</v>
      </c>
    </row>
    <row r="58" spans="1:26" x14ac:dyDescent="0.3">
      <c r="A58" t="s">
        <v>141</v>
      </c>
      <c r="B58">
        <v>21</v>
      </c>
      <c r="C58">
        <v>29</v>
      </c>
      <c r="D58">
        <v>16</v>
      </c>
      <c r="E58">
        <v>30</v>
      </c>
      <c r="F58">
        <v>43</v>
      </c>
      <c r="G58">
        <v>17</v>
      </c>
      <c r="H58">
        <v>10</v>
      </c>
      <c r="I58">
        <v>6</v>
      </c>
      <c r="J58">
        <v>22</v>
      </c>
      <c r="K58">
        <v>12</v>
      </c>
      <c r="L58">
        <v>22</v>
      </c>
      <c r="M58">
        <v>80</v>
      </c>
      <c r="N58" t="s">
        <v>184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30</v>
      </c>
    </row>
    <row r="59" spans="1:26" x14ac:dyDescent="0.3">
      <c r="A59" t="s">
        <v>142</v>
      </c>
      <c r="B59">
        <v>0</v>
      </c>
      <c r="C59">
        <v>1</v>
      </c>
      <c r="D59">
        <v>3</v>
      </c>
      <c r="E59">
        <v>31</v>
      </c>
      <c r="F59">
        <v>3</v>
      </c>
      <c r="G59">
        <v>0</v>
      </c>
      <c r="H59">
        <v>12</v>
      </c>
      <c r="I59">
        <v>29</v>
      </c>
      <c r="J59">
        <v>0</v>
      </c>
      <c r="K59">
        <v>5</v>
      </c>
      <c r="L59">
        <v>2</v>
      </c>
      <c r="M59">
        <v>11</v>
      </c>
      <c r="N59" t="s">
        <v>184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</row>
    <row r="60" spans="1:26" x14ac:dyDescent="0.3">
      <c r="A60" t="s">
        <v>143</v>
      </c>
      <c r="B60">
        <v>0</v>
      </c>
      <c r="C60">
        <v>6</v>
      </c>
      <c r="D60">
        <v>4</v>
      </c>
      <c r="E60">
        <v>2</v>
      </c>
      <c r="F60">
        <v>0</v>
      </c>
      <c r="G60">
        <v>4</v>
      </c>
      <c r="H60">
        <v>0</v>
      </c>
      <c r="I60">
        <v>4</v>
      </c>
      <c r="J60">
        <v>0</v>
      </c>
      <c r="K60">
        <v>0</v>
      </c>
      <c r="L60">
        <v>0</v>
      </c>
      <c r="M60">
        <v>8</v>
      </c>
      <c r="N60" t="s">
        <v>184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</row>
    <row r="61" spans="1:26" x14ac:dyDescent="0.3">
      <c r="A61" t="s">
        <v>144</v>
      </c>
      <c r="B61">
        <v>187</v>
      </c>
      <c r="C61">
        <v>205</v>
      </c>
      <c r="D61">
        <v>580</v>
      </c>
      <c r="E61">
        <v>468</v>
      </c>
      <c r="F61">
        <v>293</v>
      </c>
      <c r="G61">
        <v>199</v>
      </c>
      <c r="H61">
        <v>166</v>
      </c>
      <c r="I61">
        <v>207</v>
      </c>
      <c r="J61">
        <v>66</v>
      </c>
      <c r="K61">
        <v>110</v>
      </c>
      <c r="L61">
        <v>95</v>
      </c>
      <c r="M61">
        <v>202</v>
      </c>
      <c r="N61" t="s">
        <v>184</v>
      </c>
      <c r="O61">
        <v>137</v>
      </c>
      <c r="P61">
        <v>155</v>
      </c>
      <c r="Q61">
        <v>530</v>
      </c>
      <c r="R61">
        <v>418</v>
      </c>
      <c r="S61">
        <v>243</v>
      </c>
      <c r="T61">
        <v>149</v>
      </c>
      <c r="U61">
        <v>116</v>
      </c>
      <c r="V61">
        <v>157</v>
      </c>
      <c r="W61">
        <v>16</v>
      </c>
      <c r="X61">
        <v>60</v>
      </c>
      <c r="Y61">
        <v>45</v>
      </c>
      <c r="Z61">
        <v>152</v>
      </c>
    </row>
    <row r="62" spans="1:26" x14ac:dyDescent="0.3">
      <c r="A62" t="s">
        <v>145</v>
      </c>
      <c r="B62">
        <v>3351</v>
      </c>
      <c r="C62">
        <v>2868</v>
      </c>
      <c r="D62">
        <v>2822</v>
      </c>
      <c r="E62">
        <v>3420</v>
      </c>
      <c r="F62">
        <v>3008</v>
      </c>
      <c r="G62">
        <v>2306</v>
      </c>
      <c r="H62">
        <v>1939</v>
      </c>
      <c r="I62">
        <v>1607</v>
      </c>
      <c r="J62">
        <v>1974</v>
      </c>
      <c r="K62">
        <v>1810</v>
      </c>
      <c r="L62">
        <v>1423</v>
      </c>
      <c r="M62">
        <v>876</v>
      </c>
      <c r="N62" t="s">
        <v>184</v>
      </c>
      <c r="O62">
        <v>3301</v>
      </c>
      <c r="P62">
        <v>2818</v>
      </c>
      <c r="Q62">
        <v>2772</v>
      </c>
      <c r="R62">
        <v>3370</v>
      </c>
      <c r="S62">
        <v>2958</v>
      </c>
      <c r="T62">
        <v>2256</v>
      </c>
      <c r="U62">
        <v>1889</v>
      </c>
      <c r="V62">
        <v>1557</v>
      </c>
      <c r="W62">
        <v>1924</v>
      </c>
      <c r="X62">
        <v>1760</v>
      </c>
      <c r="Y62">
        <v>1373</v>
      </c>
      <c r="Z62">
        <v>826</v>
      </c>
    </row>
    <row r="63" spans="1:26" x14ac:dyDescent="0.3">
      <c r="A63" t="s">
        <v>182</v>
      </c>
      <c r="B63">
        <v>0</v>
      </c>
      <c r="C63">
        <v>5</v>
      </c>
      <c r="D63">
        <v>9</v>
      </c>
      <c r="E63">
        <v>56</v>
      </c>
      <c r="F63">
        <v>29</v>
      </c>
      <c r="G63">
        <v>24</v>
      </c>
      <c r="H63">
        <v>18</v>
      </c>
      <c r="I63">
        <v>83</v>
      </c>
      <c r="J63">
        <v>52</v>
      </c>
      <c r="K63">
        <v>29</v>
      </c>
      <c r="L63">
        <v>2</v>
      </c>
      <c r="M63">
        <v>860</v>
      </c>
      <c r="N63" t="s">
        <v>184</v>
      </c>
      <c r="O63">
        <v>0</v>
      </c>
      <c r="P63">
        <v>0</v>
      </c>
      <c r="Q63">
        <v>0</v>
      </c>
      <c r="R63">
        <v>6</v>
      </c>
      <c r="S63">
        <v>0</v>
      </c>
      <c r="T63">
        <v>0</v>
      </c>
      <c r="U63">
        <v>0</v>
      </c>
      <c r="V63">
        <v>33</v>
      </c>
      <c r="W63">
        <v>2</v>
      </c>
      <c r="X63">
        <v>0</v>
      </c>
      <c r="Y63">
        <v>0</v>
      </c>
      <c r="Z63">
        <v>810</v>
      </c>
    </row>
    <row r="64" spans="1:26" x14ac:dyDescent="0.3">
      <c r="A64" t="s">
        <v>147</v>
      </c>
      <c r="B64">
        <v>25</v>
      </c>
      <c r="C64">
        <v>36</v>
      </c>
      <c r="D64">
        <v>55</v>
      </c>
      <c r="E64">
        <v>40</v>
      </c>
      <c r="F64">
        <v>99</v>
      </c>
      <c r="G64">
        <v>62</v>
      </c>
      <c r="H64">
        <v>92</v>
      </c>
      <c r="I64">
        <v>55</v>
      </c>
      <c r="J64">
        <v>51</v>
      </c>
      <c r="K64">
        <v>38</v>
      </c>
      <c r="L64">
        <v>23</v>
      </c>
      <c r="M64">
        <v>33</v>
      </c>
      <c r="N64" t="s">
        <v>184</v>
      </c>
      <c r="O64">
        <v>0</v>
      </c>
      <c r="P64">
        <v>0</v>
      </c>
      <c r="Q64">
        <v>5</v>
      </c>
      <c r="R64">
        <v>0</v>
      </c>
      <c r="S64">
        <v>49</v>
      </c>
      <c r="T64">
        <v>12</v>
      </c>
      <c r="U64">
        <v>42</v>
      </c>
      <c r="V64">
        <v>5</v>
      </c>
      <c r="W64">
        <v>1</v>
      </c>
      <c r="X64">
        <v>0</v>
      </c>
      <c r="Y64">
        <v>0</v>
      </c>
      <c r="Z64">
        <v>0</v>
      </c>
    </row>
    <row r="65" spans="1:26" x14ac:dyDescent="0.3">
      <c r="A65" t="s">
        <v>148</v>
      </c>
      <c r="B65">
        <v>161</v>
      </c>
      <c r="C65">
        <v>176</v>
      </c>
      <c r="D65">
        <v>225</v>
      </c>
      <c r="E65">
        <v>271</v>
      </c>
      <c r="F65">
        <v>129</v>
      </c>
      <c r="G65">
        <v>230</v>
      </c>
      <c r="H65">
        <v>169</v>
      </c>
      <c r="I65">
        <v>236</v>
      </c>
      <c r="J65">
        <v>134</v>
      </c>
      <c r="K65">
        <v>118</v>
      </c>
      <c r="L65">
        <v>135</v>
      </c>
      <c r="M65">
        <v>111</v>
      </c>
      <c r="N65" t="s">
        <v>184</v>
      </c>
      <c r="O65">
        <v>111</v>
      </c>
      <c r="P65">
        <v>126</v>
      </c>
      <c r="Q65">
        <v>175</v>
      </c>
      <c r="R65">
        <v>221</v>
      </c>
      <c r="S65">
        <v>79</v>
      </c>
      <c r="T65">
        <v>180</v>
      </c>
      <c r="U65">
        <v>119</v>
      </c>
      <c r="V65">
        <v>186</v>
      </c>
      <c r="W65">
        <v>84</v>
      </c>
      <c r="X65">
        <v>68</v>
      </c>
      <c r="Y65">
        <v>85</v>
      </c>
      <c r="Z65">
        <v>61</v>
      </c>
    </row>
    <row r="66" spans="1:26" x14ac:dyDescent="0.3">
      <c r="A66" t="s">
        <v>149</v>
      </c>
      <c r="B66">
        <v>21</v>
      </c>
      <c r="C66">
        <v>15</v>
      </c>
      <c r="D66">
        <v>35</v>
      </c>
      <c r="E66">
        <v>31</v>
      </c>
      <c r="F66">
        <v>24</v>
      </c>
      <c r="G66">
        <v>7</v>
      </c>
      <c r="H66">
        <v>6</v>
      </c>
      <c r="I66">
        <v>18</v>
      </c>
      <c r="J66">
        <v>14</v>
      </c>
      <c r="K66">
        <v>11</v>
      </c>
      <c r="L66">
        <v>13</v>
      </c>
      <c r="M66">
        <v>108</v>
      </c>
      <c r="N66" t="s">
        <v>184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58</v>
      </c>
    </row>
    <row r="67" spans="1:26" x14ac:dyDescent="0.3">
      <c r="A67" t="s">
        <v>150</v>
      </c>
      <c r="B67">
        <v>34</v>
      </c>
      <c r="C67">
        <v>23</v>
      </c>
      <c r="D67">
        <v>16</v>
      </c>
      <c r="E67">
        <v>24</v>
      </c>
      <c r="F67">
        <v>47</v>
      </c>
      <c r="G67">
        <v>32</v>
      </c>
      <c r="H67">
        <v>18</v>
      </c>
      <c r="I67">
        <v>71</v>
      </c>
      <c r="J67">
        <v>25</v>
      </c>
      <c r="K67">
        <v>17</v>
      </c>
      <c r="L67">
        <v>37</v>
      </c>
      <c r="M67">
        <v>35</v>
      </c>
      <c r="N67" t="s">
        <v>184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21</v>
      </c>
      <c r="W67">
        <v>0</v>
      </c>
      <c r="X67">
        <v>0</v>
      </c>
      <c r="Y67">
        <v>0</v>
      </c>
      <c r="Z67">
        <v>0</v>
      </c>
    </row>
    <row r="68" spans="1:26" x14ac:dyDescent="0.3">
      <c r="A68" t="s">
        <v>151</v>
      </c>
      <c r="B68">
        <v>44</v>
      </c>
      <c r="C68">
        <v>59</v>
      </c>
      <c r="D68">
        <v>14</v>
      </c>
      <c r="E68">
        <v>11</v>
      </c>
      <c r="F68">
        <v>7</v>
      </c>
      <c r="G68">
        <v>6</v>
      </c>
      <c r="H68">
        <v>15</v>
      </c>
      <c r="I68">
        <v>8</v>
      </c>
      <c r="J68">
        <v>10</v>
      </c>
      <c r="K68">
        <v>6</v>
      </c>
      <c r="L68">
        <v>9</v>
      </c>
      <c r="M68">
        <v>19</v>
      </c>
      <c r="N68" t="s">
        <v>184</v>
      </c>
      <c r="O68">
        <v>0</v>
      </c>
      <c r="P68">
        <v>9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</row>
    <row r="69" spans="1:26" x14ac:dyDescent="0.3">
      <c r="A69" t="s">
        <v>152</v>
      </c>
      <c r="B69">
        <v>79</v>
      </c>
      <c r="C69">
        <v>110</v>
      </c>
      <c r="D69">
        <v>64</v>
      </c>
      <c r="E69">
        <v>42</v>
      </c>
      <c r="F69">
        <v>48</v>
      </c>
      <c r="G69">
        <v>31</v>
      </c>
      <c r="H69">
        <v>27</v>
      </c>
      <c r="I69">
        <v>64</v>
      </c>
      <c r="J69">
        <v>45</v>
      </c>
      <c r="K69">
        <v>25</v>
      </c>
      <c r="L69">
        <v>24</v>
      </c>
      <c r="M69">
        <v>35</v>
      </c>
      <c r="N69" t="s">
        <v>184</v>
      </c>
      <c r="O69">
        <v>29</v>
      </c>
      <c r="P69">
        <v>60</v>
      </c>
      <c r="Q69">
        <v>14</v>
      </c>
      <c r="R69">
        <v>0</v>
      </c>
      <c r="S69">
        <v>0</v>
      </c>
      <c r="T69">
        <v>0</v>
      </c>
      <c r="U69">
        <v>0</v>
      </c>
      <c r="V69">
        <v>14</v>
      </c>
      <c r="W69">
        <v>0</v>
      </c>
      <c r="X69">
        <v>0</v>
      </c>
      <c r="Y69">
        <v>0</v>
      </c>
      <c r="Z69">
        <v>0</v>
      </c>
    </row>
    <row r="70" spans="1:26" x14ac:dyDescent="0.3">
      <c r="A70" t="s">
        <v>153</v>
      </c>
      <c r="B70">
        <v>1</v>
      </c>
      <c r="C70">
        <v>4</v>
      </c>
      <c r="D70">
        <v>8</v>
      </c>
      <c r="E70">
        <v>8</v>
      </c>
      <c r="F70">
        <v>25</v>
      </c>
      <c r="G70">
        <v>5</v>
      </c>
      <c r="H70">
        <v>3</v>
      </c>
      <c r="I70">
        <v>8</v>
      </c>
      <c r="J70">
        <v>5</v>
      </c>
      <c r="K70">
        <v>2</v>
      </c>
      <c r="L70">
        <v>3</v>
      </c>
      <c r="M70">
        <v>18</v>
      </c>
      <c r="N70" t="s">
        <v>184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</row>
    <row r="71" spans="1:26" x14ac:dyDescent="0.3">
      <c r="A71" t="s">
        <v>154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1</v>
      </c>
      <c r="L71">
        <v>0</v>
      </c>
      <c r="M71">
        <v>1</v>
      </c>
      <c r="N71" t="s">
        <v>184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</row>
    <row r="72" spans="1:26" x14ac:dyDescent="0.3">
      <c r="A72" t="s">
        <v>155</v>
      </c>
      <c r="B72">
        <v>113</v>
      </c>
      <c r="C72">
        <v>247</v>
      </c>
      <c r="D72">
        <v>149</v>
      </c>
      <c r="E72">
        <v>210</v>
      </c>
      <c r="F72">
        <v>208</v>
      </c>
      <c r="G72">
        <v>176</v>
      </c>
      <c r="H72">
        <v>200</v>
      </c>
      <c r="I72">
        <v>166</v>
      </c>
      <c r="J72">
        <v>174</v>
      </c>
      <c r="K72">
        <v>187</v>
      </c>
      <c r="L72">
        <v>142</v>
      </c>
      <c r="M72">
        <v>373</v>
      </c>
      <c r="N72" t="s">
        <v>184</v>
      </c>
      <c r="O72">
        <v>63</v>
      </c>
      <c r="P72">
        <v>197</v>
      </c>
      <c r="Q72">
        <v>99</v>
      </c>
      <c r="R72">
        <v>160</v>
      </c>
      <c r="S72">
        <v>158</v>
      </c>
      <c r="T72">
        <v>126</v>
      </c>
      <c r="U72">
        <v>150</v>
      </c>
      <c r="V72">
        <v>116</v>
      </c>
      <c r="W72">
        <v>124</v>
      </c>
      <c r="X72">
        <v>137</v>
      </c>
      <c r="Y72">
        <v>92</v>
      </c>
      <c r="Z72">
        <v>323</v>
      </c>
    </row>
    <row r="73" spans="1:26" x14ac:dyDescent="0.3">
      <c r="A73" t="s">
        <v>156</v>
      </c>
      <c r="B73">
        <v>16</v>
      </c>
      <c r="C73">
        <v>34</v>
      </c>
      <c r="D73">
        <v>34</v>
      </c>
      <c r="E73">
        <v>14</v>
      </c>
      <c r="F73">
        <v>9</v>
      </c>
      <c r="G73">
        <v>27</v>
      </c>
      <c r="H73">
        <v>21</v>
      </c>
      <c r="I73">
        <v>18</v>
      </c>
      <c r="J73">
        <v>9</v>
      </c>
      <c r="K73">
        <v>24</v>
      </c>
      <c r="L73">
        <v>6</v>
      </c>
      <c r="M73">
        <v>44</v>
      </c>
      <c r="N73" t="s">
        <v>184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</row>
    <row r="74" spans="1:26" x14ac:dyDescent="0.3">
      <c r="A74" t="s">
        <v>157</v>
      </c>
      <c r="B74">
        <v>18</v>
      </c>
      <c r="C74">
        <v>10</v>
      </c>
      <c r="D74">
        <v>5</v>
      </c>
      <c r="E74">
        <v>15</v>
      </c>
      <c r="F74">
        <v>9</v>
      </c>
      <c r="G74">
        <v>12</v>
      </c>
      <c r="H74">
        <v>14</v>
      </c>
      <c r="I74">
        <v>11</v>
      </c>
      <c r="J74">
        <v>10</v>
      </c>
      <c r="K74">
        <v>17</v>
      </c>
      <c r="L74">
        <v>20</v>
      </c>
      <c r="M74">
        <v>21</v>
      </c>
      <c r="N74" t="s">
        <v>184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</row>
    <row r="75" spans="1:26" x14ac:dyDescent="0.3">
      <c r="A75" t="s">
        <v>158</v>
      </c>
      <c r="B75">
        <v>95</v>
      </c>
      <c r="C75">
        <v>87</v>
      </c>
      <c r="D75">
        <v>148</v>
      </c>
      <c r="E75">
        <v>136</v>
      </c>
      <c r="F75">
        <v>145</v>
      </c>
      <c r="G75">
        <v>210</v>
      </c>
      <c r="H75">
        <v>184</v>
      </c>
      <c r="I75">
        <v>259</v>
      </c>
      <c r="J75">
        <v>205</v>
      </c>
      <c r="K75">
        <v>269</v>
      </c>
      <c r="L75">
        <v>134</v>
      </c>
      <c r="M75">
        <v>169</v>
      </c>
      <c r="N75" t="s">
        <v>184</v>
      </c>
      <c r="O75">
        <v>45</v>
      </c>
      <c r="P75">
        <v>37</v>
      </c>
      <c r="Q75">
        <v>98</v>
      </c>
      <c r="R75">
        <v>86</v>
      </c>
      <c r="S75">
        <v>95</v>
      </c>
      <c r="T75">
        <v>160</v>
      </c>
      <c r="U75">
        <v>134</v>
      </c>
      <c r="V75">
        <v>209</v>
      </c>
      <c r="W75">
        <v>155</v>
      </c>
      <c r="X75">
        <v>219</v>
      </c>
      <c r="Y75">
        <v>84</v>
      </c>
      <c r="Z75">
        <v>119</v>
      </c>
    </row>
    <row r="79" spans="1:26" x14ac:dyDescent="0.3">
      <c r="A79" s="1"/>
    </row>
  </sheetData>
  <printOptions gridLines="1"/>
  <pageMargins left="0.5" right="0.5" top="0.5" bottom="0.5" header="0.25" footer="0.25"/>
  <pageSetup scale="5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"/>
  <sheetViews>
    <sheetView workbookViewId="0"/>
  </sheetViews>
  <sheetFormatPr defaultRowHeight="14.4" x14ac:dyDescent="0.3"/>
  <sheetData>
    <row r="1" spans="1:26" x14ac:dyDescent="0.3">
      <c r="A1" s="1" t="s">
        <v>60</v>
      </c>
      <c r="B1" t="s">
        <v>169</v>
      </c>
      <c r="C1" t="s">
        <v>170</v>
      </c>
      <c r="D1" t="s">
        <v>171</v>
      </c>
      <c r="E1" t="s">
        <v>172</v>
      </c>
      <c r="F1" t="s">
        <v>173</v>
      </c>
      <c r="G1" t="s">
        <v>174</v>
      </c>
      <c r="H1" t="s">
        <v>175</v>
      </c>
      <c r="I1" t="s">
        <v>176</v>
      </c>
      <c r="J1" t="s">
        <v>177</v>
      </c>
      <c r="K1" t="s">
        <v>178</v>
      </c>
      <c r="L1" t="s">
        <v>179</v>
      </c>
      <c r="M1" t="s">
        <v>180</v>
      </c>
      <c r="N1">
        <v>-50</v>
      </c>
      <c r="O1" t="s">
        <v>169</v>
      </c>
      <c r="P1" t="s">
        <v>170</v>
      </c>
      <c r="Q1" t="s">
        <v>171</v>
      </c>
      <c r="R1" t="s">
        <v>172</v>
      </c>
      <c r="S1" t="s">
        <v>173</v>
      </c>
      <c r="T1" t="s">
        <v>174</v>
      </c>
      <c r="U1" t="s">
        <v>175</v>
      </c>
      <c r="V1" t="s">
        <v>176</v>
      </c>
      <c r="W1" t="s">
        <v>177</v>
      </c>
      <c r="X1" t="s">
        <v>178</v>
      </c>
      <c r="Y1" t="s">
        <v>179</v>
      </c>
      <c r="Z1" t="s">
        <v>180</v>
      </c>
    </row>
    <row r="2" spans="1:26" x14ac:dyDescent="0.3">
      <c r="A2" s="2" t="s">
        <v>168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 t="s">
        <v>184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</row>
    <row r="3" spans="1:26" x14ac:dyDescent="0.3">
      <c r="A3" t="s">
        <v>4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 t="s">
        <v>184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</row>
    <row r="4" spans="1:26" x14ac:dyDescent="0.3">
      <c r="A4" t="s">
        <v>5</v>
      </c>
      <c r="B4">
        <v>4</v>
      </c>
      <c r="C4">
        <v>3</v>
      </c>
      <c r="D4">
        <v>2</v>
      </c>
      <c r="E4">
        <v>0</v>
      </c>
      <c r="F4">
        <v>0</v>
      </c>
      <c r="G4">
        <v>0</v>
      </c>
      <c r="H4">
        <v>1</v>
      </c>
      <c r="I4">
        <v>0</v>
      </c>
      <c r="J4">
        <v>0</v>
      </c>
      <c r="K4">
        <v>0</v>
      </c>
      <c r="L4">
        <v>0</v>
      </c>
      <c r="M4">
        <v>0</v>
      </c>
      <c r="N4" t="s">
        <v>184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</row>
    <row r="5" spans="1:26" x14ac:dyDescent="0.3">
      <c r="A5" t="s">
        <v>166</v>
      </c>
      <c r="B5">
        <v>0</v>
      </c>
      <c r="C5">
        <v>0</v>
      </c>
      <c r="D5">
        <v>1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 t="s">
        <v>184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</row>
    <row r="6" spans="1:26" x14ac:dyDescent="0.3">
      <c r="A6" t="s">
        <v>6</v>
      </c>
      <c r="B6">
        <v>16</v>
      </c>
      <c r="C6">
        <v>25</v>
      </c>
      <c r="D6">
        <v>22</v>
      </c>
      <c r="E6">
        <v>17</v>
      </c>
      <c r="F6">
        <v>17</v>
      </c>
      <c r="G6">
        <v>17</v>
      </c>
      <c r="H6">
        <v>13</v>
      </c>
      <c r="I6">
        <v>9</v>
      </c>
      <c r="J6">
        <v>0</v>
      </c>
      <c r="K6">
        <v>1</v>
      </c>
      <c r="L6">
        <v>5</v>
      </c>
      <c r="M6">
        <v>2</v>
      </c>
      <c r="N6" t="s">
        <v>184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</row>
    <row r="7" spans="1:26" x14ac:dyDescent="0.3">
      <c r="A7" t="s">
        <v>7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 t="s">
        <v>184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</row>
    <row r="8" spans="1:26" x14ac:dyDescent="0.3">
      <c r="A8" t="s">
        <v>8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 t="s">
        <v>184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</row>
    <row r="9" spans="1:26" x14ac:dyDescent="0.3">
      <c r="A9" t="s">
        <v>9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 t="s">
        <v>184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</row>
    <row r="10" spans="1:26" x14ac:dyDescent="0.3">
      <c r="A10" t="s">
        <v>10</v>
      </c>
      <c r="B10">
        <v>3</v>
      </c>
      <c r="C10">
        <v>11</v>
      </c>
      <c r="D10">
        <v>13</v>
      </c>
      <c r="E10">
        <v>7</v>
      </c>
      <c r="F10">
        <v>0</v>
      </c>
      <c r="G10">
        <v>1</v>
      </c>
      <c r="H10">
        <v>1</v>
      </c>
      <c r="I10">
        <v>0</v>
      </c>
      <c r="J10">
        <v>0</v>
      </c>
      <c r="K10">
        <v>5</v>
      </c>
      <c r="L10">
        <v>9</v>
      </c>
      <c r="M10">
        <v>17</v>
      </c>
      <c r="N10" t="s">
        <v>184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</row>
    <row r="11" spans="1:26" x14ac:dyDescent="0.3">
      <c r="A11" t="s">
        <v>61</v>
      </c>
      <c r="B11">
        <v>0</v>
      </c>
      <c r="C11">
        <v>0</v>
      </c>
      <c r="D11">
        <v>0</v>
      </c>
      <c r="E11">
        <v>0</v>
      </c>
      <c r="F11">
        <v>1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 t="s">
        <v>184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</row>
    <row r="12" spans="1:26" x14ac:dyDescent="0.3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 t="s">
        <v>184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</row>
    <row r="13" spans="1:26" x14ac:dyDescent="0.3">
      <c r="A13" t="s">
        <v>12</v>
      </c>
      <c r="B13">
        <v>0</v>
      </c>
      <c r="C13">
        <v>1</v>
      </c>
      <c r="D13">
        <v>15</v>
      </c>
      <c r="E13">
        <v>6</v>
      </c>
      <c r="F13">
        <v>14</v>
      </c>
      <c r="G13">
        <v>0</v>
      </c>
      <c r="H13">
        <v>106</v>
      </c>
      <c r="I13">
        <v>134</v>
      </c>
      <c r="J13">
        <v>0</v>
      </c>
      <c r="K13">
        <v>11</v>
      </c>
      <c r="L13">
        <v>24</v>
      </c>
      <c r="M13">
        <v>8</v>
      </c>
      <c r="N13" t="s">
        <v>184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56</v>
      </c>
      <c r="V13">
        <v>84</v>
      </c>
      <c r="W13">
        <v>0</v>
      </c>
      <c r="X13">
        <v>0</v>
      </c>
      <c r="Y13">
        <v>0</v>
      </c>
      <c r="Z13">
        <v>0</v>
      </c>
    </row>
    <row r="14" spans="1:26" x14ac:dyDescent="0.3">
      <c r="A14" t="s">
        <v>13</v>
      </c>
      <c r="B14">
        <v>0</v>
      </c>
      <c r="C14">
        <v>1</v>
      </c>
      <c r="D14">
        <v>0</v>
      </c>
      <c r="E14">
        <v>1</v>
      </c>
      <c r="F14">
        <v>2</v>
      </c>
      <c r="G14">
        <v>6</v>
      </c>
      <c r="H14">
        <v>4</v>
      </c>
      <c r="I14">
        <v>8</v>
      </c>
      <c r="J14">
        <v>0</v>
      </c>
      <c r="K14">
        <v>3</v>
      </c>
      <c r="L14">
        <v>2</v>
      </c>
      <c r="M14">
        <v>0</v>
      </c>
      <c r="N14" t="s">
        <v>184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</row>
    <row r="15" spans="1:26" x14ac:dyDescent="0.3">
      <c r="A15" t="s">
        <v>14</v>
      </c>
      <c r="B15">
        <v>2</v>
      </c>
      <c r="C15">
        <v>0</v>
      </c>
      <c r="D15">
        <v>1</v>
      </c>
      <c r="E15">
        <v>3</v>
      </c>
      <c r="F15">
        <v>0</v>
      </c>
      <c r="G15">
        <v>0</v>
      </c>
      <c r="H15">
        <v>1</v>
      </c>
      <c r="I15">
        <v>3</v>
      </c>
      <c r="J15">
        <v>0</v>
      </c>
      <c r="K15">
        <v>7</v>
      </c>
      <c r="L15">
        <v>1</v>
      </c>
      <c r="M15">
        <v>3</v>
      </c>
      <c r="N15" t="s">
        <v>184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</row>
    <row r="16" spans="1:26" x14ac:dyDescent="0.3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1</v>
      </c>
      <c r="N16" t="s">
        <v>184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</row>
    <row r="17" spans="1:26" x14ac:dyDescent="0.3">
      <c r="A17" t="s">
        <v>62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t="s">
        <v>184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</row>
    <row r="18" spans="1:26" x14ac:dyDescent="0.3">
      <c r="A18" t="s">
        <v>167</v>
      </c>
      <c r="B18">
        <v>1</v>
      </c>
      <c r="C18">
        <v>7</v>
      </c>
      <c r="D18">
        <v>5</v>
      </c>
      <c r="E18">
        <v>6</v>
      </c>
      <c r="F18">
        <v>3</v>
      </c>
      <c r="G18">
        <v>0</v>
      </c>
      <c r="H18">
        <v>4</v>
      </c>
      <c r="I18">
        <v>1</v>
      </c>
      <c r="J18">
        <v>0</v>
      </c>
      <c r="K18">
        <v>1</v>
      </c>
      <c r="L18">
        <v>4</v>
      </c>
      <c r="M18">
        <v>3</v>
      </c>
      <c r="N18" t="s">
        <v>184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</row>
    <row r="19" spans="1:26" x14ac:dyDescent="0.3">
      <c r="A19" t="s">
        <v>16</v>
      </c>
      <c r="B19">
        <v>0</v>
      </c>
      <c r="C19">
        <v>0</v>
      </c>
      <c r="D19">
        <v>0</v>
      </c>
      <c r="E19">
        <v>0</v>
      </c>
      <c r="F19">
        <v>4</v>
      </c>
      <c r="G19">
        <v>7</v>
      </c>
      <c r="H19">
        <v>5</v>
      </c>
      <c r="I19">
        <v>5</v>
      </c>
      <c r="J19">
        <v>0</v>
      </c>
      <c r="K19">
        <v>5</v>
      </c>
      <c r="L19">
        <v>1</v>
      </c>
      <c r="M19">
        <v>0</v>
      </c>
      <c r="N19" t="s">
        <v>184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</row>
    <row r="20" spans="1:26" x14ac:dyDescent="0.3">
      <c r="A20" t="s">
        <v>17</v>
      </c>
      <c r="B20">
        <v>0</v>
      </c>
      <c r="C20">
        <v>0</v>
      </c>
      <c r="D20">
        <v>0</v>
      </c>
      <c r="E20">
        <v>3</v>
      </c>
      <c r="F20">
        <v>0</v>
      </c>
      <c r="G20">
        <v>0</v>
      </c>
      <c r="H20">
        <v>0</v>
      </c>
      <c r="I20">
        <v>1</v>
      </c>
      <c r="J20">
        <v>0</v>
      </c>
      <c r="K20">
        <v>0</v>
      </c>
      <c r="L20">
        <v>0</v>
      </c>
      <c r="M20">
        <v>5</v>
      </c>
      <c r="N20" t="s">
        <v>184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</row>
    <row r="21" spans="1:26" x14ac:dyDescent="0.3">
      <c r="A21" t="s">
        <v>18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t="s">
        <v>184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</row>
    <row r="22" spans="1:26" x14ac:dyDescent="0.3">
      <c r="A22" t="s">
        <v>19</v>
      </c>
      <c r="B22">
        <v>0</v>
      </c>
      <c r="C22">
        <v>0</v>
      </c>
      <c r="D22">
        <v>1</v>
      </c>
      <c r="E22">
        <v>6</v>
      </c>
      <c r="F22">
        <v>3</v>
      </c>
      <c r="G22">
        <v>0</v>
      </c>
      <c r="H22">
        <v>0</v>
      </c>
      <c r="I22">
        <v>0</v>
      </c>
      <c r="J22">
        <v>0</v>
      </c>
      <c r="K22">
        <v>7</v>
      </c>
      <c r="L22">
        <v>6</v>
      </c>
      <c r="M22">
        <v>0</v>
      </c>
      <c r="N22" t="s">
        <v>184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</row>
    <row r="23" spans="1:26" x14ac:dyDescent="0.3">
      <c r="A23" t="s">
        <v>20</v>
      </c>
      <c r="B23">
        <v>7</v>
      </c>
      <c r="C23">
        <v>5</v>
      </c>
      <c r="D23">
        <v>3</v>
      </c>
      <c r="E23">
        <v>1</v>
      </c>
      <c r="F23">
        <v>2</v>
      </c>
      <c r="G23">
        <v>0</v>
      </c>
      <c r="H23">
        <v>8</v>
      </c>
      <c r="I23">
        <v>0</v>
      </c>
      <c r="J23">
        <v>0</v>
      </c>
      <c r="K23">
        <v>0</v>
      </c>
      <c r="L23">
        <v>12</v>
      </c>
      <c r="M23">
        <v>0</v>
      </c>
      <c r="N23" t="s">
        <v>184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</row>
    <row r="24" spans="1:26" x14ac:dyDescent="0.3">
      <c r="A24" t="s">
        <v>21</v>
      </c>
      <c r="B24">
        <v>16</v>
      </c>
      <c r="C24">
        <v>15</v>
      </c>
      <c r="D24">
        <v>12</v>
      </c>
      <c r="E24">
        <v>20</v>
      </c>
      <c r="F24">
        <v>38</v>
      </c>
      <c r="G24">
        <v>36</v>
      </c>
      <c r="H24">
        <v>56</v>
      </c>
      <c r="I24">
        <v>53</v>
      </c>
      <c r="J24">
        <v>0</v>
      </c>
      <c r="K24">
        <v>28</v>
      </c>
      <c r="L24">
        <v>19</v>
      </c>
      <c r="M24">
        <v>35</v>
      </c>
      <c r="N24" t="s">
        <v>184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6</v>
      </c>
      <c r="V24">
        <v>3</v>
      </c>
      <c r="W24">
        <v>0</v>
      </c>
      <c r="X24">
        <v>0</v>
      </c>
      <c r="Y24">
        <v>0</v>
      </c>
      <c r="Z24">
        <v>0</v>
      </c>
    </row>
    <row r="25" spans="1:26" x14ac:dyDescent="0.3">
      <c r="A25" t="s">
        <v>22</v>
      </c>
      <c r="B25">
        <v>50</v>
      </c>
      <c r="C25">
        <v>56</v>
      </c>
      <c r="D25">
        <v>38</v>
      </c>
      <c r="E25">
        <v>34</v>
      </c>
      <c r="F25">
        <v>18</v>
      </c>
      <c r="G25">
        <v>5</v>
      </c>
      <c r="H25">
        <v>13</v>
      </c>
      <c r="I25">
        <v>6</v>
      </c>
      <c r="J25">
        <v>0</v>
      </c>
      <c r="K25">
        <v>13</v>
      </c>
      <c r="L25">
        <v>10</v>
      </c>
      <c r="M25">
        <v>2</v>
      </c>
      <c r="N25" t="s">
        <v>184</v>
      </c>
      <c r="O25">
        <v>0</v>
      </c>
      <c r="P25">
        <v>6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</row>
    <row r="26" spans="1:26" x14ac:dyDescent="0.3">
      <c r="A26" t="s">
        <v>23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 t="s">
        <v>184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</row>
    <row r="27" spans="1:26" x14ac:dyDescent="0.3">
      <c r="A27" t="s">
        <v>24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 t="s">
        <v>184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</row>
  </sheetData>
  <printOptions gridLines="1"/>
  <pageMargins left="0.5" right="0.5" top="0.5" bottom="0.5" header="0.25" footer="0.25"/>
  <pageSetup scale="5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5"/>
  <sheetViews>
    <sheetView workbookViewId="0"/>
  </sheetViews>
  <sheetFormatPr defaultRowHeight="14.4" x14ac:dyDescent="0.3"/>
  <sheetData>
    <row r="1" spans="1:26" x14ac:dyDescent="0.3">
      <c r="A1" s="1" t="s">
        <v>25</v>
      </c>
      <c r="B1" t="s">
        <v>169</v>
      </c>
      <c r="C1" t="s">
        <v>170</v>
      </c>
      <c r="D1" t="s">
        <v>171</v>
      </c>
      <c r="E1" t="s">
        <v>172</v>
      </c>
      <c r="F1" t="s">
        <v>173</v>
      </c>
      <c r="G1" t="s">
        <v>174</v>
      </c>
      <c r="H1" t="s">
        <v>175</v>
      </c>
      <c r="I1" t="s">
        <v>176</v>
      </c>
      <c r="J1" t="s">
        <v>177</v>
      </c>
      <c r="K1" t="s">
        <v>178</v>
      </c>
      <c r="L1" t="s">
        <v>179</v>
      </c>
      <c r="M1" t="s">
        <v>180</v>
      </c>
      <c r="N1">
        <v>-50</v>
      </c>
      <c r="O1" t="s">
        <v>169</v>
      </c>
      <c r="P1" t="s">
        <v>170</v>
      </c>
      <c r="Q1" t="s">
        <v>171</v>
      </c>
      <c r="R1" t="s">
        <v>172</v>
      </c>
      <c r="S1" t="s">
        <v>173</v>
      </c>
      <c r="T1" t="s">
        <v>174</v>
      </c>
      <c r="U1" t="s">
        <v>175</v>
      </c>
      <c r="V1" t="s">
        <v>176</v>
      </c>
      <c r="W1" t="s">
        <v>177</v>
      </c>
      <c r="X1" t="s">
        <v>178</v>
      </c>
      <c r="Y1" t="s">
        <v>179</v>
      </c>
      <c r="Z1" t="s">
        <v>180</v>
      </c>
    </row>
    <row r="2" spans="1:26" x14ac:dyDescent="0.3">
      <c r="A2" t="s">
        <v>26</v>
      </c>
      <c r="B2">
        <v>63</v>
      </c>
      <c r="C2">
        <v>0</v>
      </c>
      <c r="D2">
        <v>0</v>
      </c>
      <c r="E2">
        <v>0</v>
      </c>
      <c r="F2">
        <v>29</v>
      </c>
      <c r="G2">
        <v>21</v>
      </c>
      <c r="H2">
        <v>22</v>
      </c>
      <c r="I2">
        <v>13</v>
      </c>
      <c r="J2">
        <v>3</v>
      </c>
      <c r="K2">
        <v>11</v>
      </c>
      <c r="L2">
        <v>0</v>
      </c>
      <c r="M2">
        <v>4</v>
      </c>
      <c r="N2" t="s">
        <v>184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</row>
    <row r="3" spans="1:26" x14ac:dyDescent="0.3">
      <c r="A3" t="s">
        <v>27</v>
      </c>
      <c r="B3">
        <v>70</v>
      </c>
      <c r="C3">
        <v>0</v>
      </c>
      <c r="D3">
        <v>0</v>
      </c>
      <c r="E3">
        <v>0</v>
      </c>
      <c r="F3">
        <v>27</v>
      </c>
      <c r="G3">
        <v>32</v>
      </c>
      <c r="H3">
        <v>30</v>
      </c>
      <c r="I3">
        <v>13</v>
      </c>
      <c r="J3">
        <v>16</v>
      </c>
      <c r="K3">
        <v>12</v>
      </c>
      <c r="L3">
        <v>1</v>
      </c>
      <c r="M3">
        <v>5</v>
      </c>
      <c r="N3" t="s">
        <v>184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</row>
    <row r="4" spans="1:26" x14ac:dyDescent="0.3">
      <c r="A4" t="s">
        <v>28</v>
      </c>
      <c r="B4">
        <v>611</v>
      </c>
      <c r="C4">
        <v>0</v>
      </c>
      <c r="D4">
        <v>0</v>
      </c>
      <c r="E4">
        <v>0</v>
      </c>
      <c r="F4">
        <v>176</v>
      </c>
      <c r="G4">
        <v>221</v>
      </c>
      <c r="H4">
        <v>289</v>
      </c>
      <c r="I4">
        <v>219</v>
      </c>
      <c r="J4">
        <v>164</v>
      </c>
      <c r="K4">
        <v>141</v>
      </c>
      <c r="L4">
        <v>114</v>
      </c>
      <c r="M4">
        <v>104</v>
      </c>
      <c r="N4" t="s">
        <v>184</v>
      </c>
      <c r="O4">
        <v>411</v>
      </c>
      <c r="P4">
        <v>0</v>
      </c>
      <c r="Q4">
        <v>0</v>
      </c>
      <c r="R4">
        <v>0</v>
      </c>
      <c r="S4">
        <v>126</v>
      </c>
      <c r="T4">
        <v>171</v>
      </c>
      <c r="U4">
        <v>239</v>
      </c>
      <c r="V4">
        <v>169</v>
      </c>
      <c r="W4">
        <v>114</v>
      </c>
      <c r="X4">
        <v>91</v>
      </c>
      <c r="Y4">
        <v>64</v>
      </c>
      <c r="Z4">
        <v>54</v>
      </c>
    </row>
    <row r="5" spans="1:26" x14ac:dyDescent="0.3">
      <c r="A5" t="s">
        <v>29</v>
      </c>
      <c r="B5">
        <v>690</v>
      </c>
      <c r="C5">
        <v>0</v>
      </c>
      <c r="D5">
        <v>0</v>
      </c>
      <c r="E5">
        <v>0</v>
      </c>
      <c r="F5">
        <v>137</v>
      </c>
      <c r="G5">
        <v>211</v>
      </c>
      <c r="H5">
        <v>165</v>
      </c>
      <c r="I5">
        <v>115</v>
      </c>
      <c r="J5">
        <v>157</v>
      </c>
      <c r="K5">
        <v>116</v>
      </c>
      <c r="L5">
        <v>138</v>
      </c>
      <c r="M5">
        <v>62</v>
      </c>
      <c r="N5" t="s">
        <v>184</v>
      </c>
      <c r="O5">
        <v>490</v>
      </c>
      <c r="P5">
        <v>0</v>
      </c>
      <c r="Q5">
        <v>0</v>
      </c>
      <c r="R5">
        <v>0</v>
      </c>
      <c r="S5">
        <v>87</v>
      </c>
      <c r="T5">
        <v>161</v>
      </c>
      <c r="U5">
        <v>115</v>
      </c>
      <c r="V5">
        <v>65</v>
      </c>
      <c r="W5">
        <v>107</v>
      </c>
      <c r="X5">
        <v>66</v>
      </c>
      <c r="Y5">
        <v>88</v>
      </c>
      <c r="Z5">
        <v>12</v>
      </c>
    </row>
    <row r="6" spans="1:26" x14ac:dyDescent="0.3">
      <c r="A6" t="s">
        <v>30</v>
      </c>
      <c r="B6">
        <v>408</v>
      </c>
      <c r="C6">
        <v>0</v>
      </c>
      <c r="D6">
        <v>0</v>
      </c>
      <c r="E6">
        <v>0</v>
      </c>
      <c r="F6">
        <v>87</v>
      </c>
      <c r="G6">
        <v>69</v>
      </c>
      <c r="H6">
        <v>172</v>
      </c>
      <c r="I6">
        <v>231</v>
      </c>
      <c r="J6">
        <v>187</v>
      </c>
      <c r="K6">
        <v>243</v>
      </c>
      <c r="L6">
        <v>74</v>
      </c>
      <c r="M6">
        <v>97</v>
      </c>
      <c r="N6" t="s">
        <v>184</v>
      </c>
      <c r="O6">
        <v>208</v>
      </c>
      <c r="P6">
        <v>0</v>
      </c>
      <c r="Q6">
        <v>0</v>
      </c>
      <c r="R6">
        <v>0</v>
      </c>
      <c r="S6">
        <v>37</v>
      </c>
      <c r="T6">
        <v>19</v>
      </c>
      <c r="U6">
        <v>122</v>
      </c>
      <c r="V6">
        <v>181</v>
      </c>
      <c r="W6">
        <v>137</v>
      </c>
      <c r="X6">
        <v>193</v>
      </c>
      <c r="Y6">
        <v>24</v>
      </c>
      <c r="Z6">
        <v>47</v>
      </c>
    </row>
    <row r="7" spans="1:26" x14ac:dyDescent="0.3">
      <c r="A7" t="s">
        <v>31</v>
      </c>
      <c r="B7">
        <v>84</v>
      </c>
      <c r="C7">
        <v>0</v>
      </c>
      <c r="D7">
        <v>0</v>
      </c>
      <c r="E7">
        <v>0</v>
      </c>
      <c r="F7">
        <v>44</v>
      </c>
      <c r="G7">
        <v>16</v>
      </c>
      <c r="H7">
        <v>25</v>
      </c>
      <c r="I7">
        <v>40</v>
      </c>
      <c r="J7">
        <v>12</v>
      </c>
      <c r="K7">
        <v>14</v>
      </c>
      <c r="L7">
        <v>17</v>
      </c>
      <c r="M7">
        <v>14</v>
      </c>
      <c r="N7" t="s">
        <v>184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</row>
    <row r="8" spans="1:26" x14ac:dyDescent="0.3">
      <c r="A8" t="s">
        <v>32</v>
      </c>
      <c r="B8">
        <v>148</v>
      </c>
      <c r="C8">
        <v>0</v>
      </c>
      <c r="D8">
        <v>0</v>
      </c>
      <c r="E8">
        <v>0</v>
      </c>
      <c r="F8">
        <v>20</v>
      </c>
      <c r="G8">
        <v>6</v>
      </c>
      <c r="H8">
        <v>10</v>
      </c>
      <c r="I8">
        <v>24</v>
      </c>
      <c r="J8">
        <v>36</v>
      </c>
      <c r="K8">
        <v>33</v>
      </c>
      <c r="L8">
        <v>43</v>
      </c>
      <c r="M8">
        <v>22</v>
      </c>
      <c r="N8" t="s">
        <v>184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</row>
    <row r="9" spans="1:26" x14ac:dyDescent="0.3">
      <c r="A9" t="s">
        <v>33</v>
      </c>
      <c r="B9">
        <v>21</v>
      </c>
      <c r="C9">
        <v>0</v>
      </c>
      <c r="D9">
        <v>0</v>
      </c>
      <c r="E9">
        <v>0</v>
      </c>
      <c r="F9">
        <v>12</v>
      </c>
      <c r="G9">
        <v>14</v>
      </c>
      <c r="H9">
        <v>8</v>
      </c>
      <c r="I9">
        <v>31</v>
      </c>
      <c r="J9">
        <v>19</v>
      </c>
      <c r="K9">
        <v>22</v>
      </c>
      <c r="L9">
        <v>6</v>
      </c>
      <c r="M9">
        <v>15</v>
      </c>
      <c r="N9" t="s">
        <v>184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</row>
    <row r="10" spans="1:26" x14ac:dyDescent="0.3">
      <c r="A10" t="s">
        <v>34</v>
      </c>
      <c r="B10">
        <v>167</v>
      </c>
      <c r="C10">
        <v>0</v>
      </c>
      <c r="D10">
        <v>0</v>
      </c>
      <c r="E10">
        <v>0</v>
      </c>
      <c r="F10">
        <v>50</v>
      </c>
      <c r="G10">
        <v>41</v>
      </c>
      <c r="H10">
        <v>41</v>
      </c>
      <c r="I10">
        <v>37</v>
      </c>
      <c r="J10">
        <v>48</v>
      </c>
      <c r="K10">
        <v>20</v>
      </c>
      <c r="L10">
        <v>46</v>
      </c>
      <c r="M10">
        <v>29</v>
      </c>
      <c r="N10" t="s">
        <v>184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</row>
    <row r="11" spans="1:26" x14ac:dyDescent="0.3">
      <c r="A11" t="s">
        <v>35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 t="s">
        <v>184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</row>
    <row r="12" spans="1:26" x14ac:dyDescent="0.3">
      <c r="A12" t="s">
        <v>36</v>
      </c>
      <c r="B12">
        <v>681</v>
      </c>
      <c r="C12">
        <v>0</v>
      </c>
      <c r="D12">
        <v>0</v>
      </c>
      <c r="E12">
        <v>0</v>
      </c>
      <c r="F12">
        <v>211</v>
      </c>
      <c r="G12">
        <v>264</v>
      </c>
      <c r="H12">
        <v>225</v>
      </c>
      <c r="I12">
        <v>243</v>
      </c>
      <c r="J12">
        <v>242</v>
      </c>
      <c r="K12">
        <v>132</v>
      </c>
      <c r="L12">
        <v>111</v>
      </c>
      <c r="M12">
        <v>121</v>
      </c>
      <c r="N12" t="s">
        <v>184</v>
      </c>
      <c r="O12">
        <v>481</v>
      </c>
      <c r="P12">
        <v>0</v>
      </c>
      <c r="Q12">
        <v>0</v>
      </c>
      <c r="R12">
        <v>0</v>
      </c>
      <c r="S12">
        <v>161</v>
      </c>
      <c r="T12">
        <v>214</v>
      </c>
      <c r="U12">
        <v>175</v>
      </c>
      <c r="V12">
        <v>193</v>
      </c>
      <c r="W12">
        <v>192</v>
      </c>
      <c r="X12">
        <v>82</v>
      </c>
      <c r="Y12">
        <v>61</v>
      </c>
      <c r="Z12">
        <v>71</v>
      </c>
    </row>
    <row r="13" spans="1:26" x14ac:dyDescent="0.3">
      <c r="A13" t="s">
        <v>37</v>
      </c>
      <c r="B13">
        <v>1680</v>
      </c>
      <c r="C13">
        <v>0</v>
      </c>
      <c r="D13">
        <v>0</v>
      </c>
      <c r="E13">
        <v>0</v>
      </c>
      <c r="F13">
        <v>472</v>
      </c>
      <c r="G13">
        <v>524</v>
      </c>
      <c r="H13">
        <v>584</v>
      </c>
      <c r="I13">
        <v>526</v>
      </c>
      <c r="J13">
        <v>439</v>
      </c>
      <c r="K13">
        <v>487</v>
      </c>
      <c r="L13">
        <v>374</v>
      </c>
      <c r="M13">
        <v>294</v>
      </c>
      <c r="N13" t="s">
        <v>184</v>
      </c>
      <c r="O13">
        <v>1480</v>
      </c>
      <c r="P13">
        <v>0</v>
      </c>
      <c r="Q13">
        <v>0</v>
      </c>
      <c r="R13">
        <v>0</v>
      </c>
      <c r="S13">
        <v>422</v>
      </c>
      <c r="T13">
        <v>474</v>
      </c>
      <c r="U13">
        <v>534</v>
      </c>
      <c r="V13">
        <v>476</v>
      </c>
      <c r="W13">
        <v>389</v>
      </c>
      <c r="X13">
        <v>437</v>
      </c>
      <c r="Y13">
        <v>324</v>
      </c>
      <c r="Z13">
        <v>244</v>
      </c>
    </row>
    <row r="14" spans="1:26" x14ac:dyDescent="0.3">
      <c r="A14" t="s">
        <v>38</v>
      </c>
      <c r="B14">
        <v>155</v>
      </c>
      <c r="C14">
        <v>0</v>
      </c>
      <c r="D14">
        <v>0</v>
      </c>
      <c r="E14">
        <v>0</v>
      </c>
      <c r="F14">
        <v>56</v>
      </c>
      <c r="G14">
        <v>14</v>
      </c>
      <c r="H14">
        <v>17</v>
      </c>
      <c r="I14">
        <v>3</v>
      </c>
      <c r="J14">
        <v>13</v>
      </c>
      <c r="K14">
        <v>27</v>
      </c>
      <c r="L14">
        <v>18</v>
      </c>
      <c r="M14">
        <v>7</v>
      </c>
      <c r="N14" t="s">
        <v>184</v>
      </c>
      <c r="O14">
        <v>0</v>
      </c>
      <c r="P14">
        <v>0</v>
      </c>
      <c r="Q14">
        <v>0</v>
      </c>
      <c r="R14">
        <v>0</v>
      </c>
      <c r="S14">
        <v>6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</row>
    <row r="15" spans="1:26" x14ac:dyDescent="0.3">
      <c r="A15" t="s">
        <v>39</v>
      </c>
      <c r="B15">
        <v>75</v>
      </c>
      <c r="C15">
        <v>0</v>
      </c>
      <c r="D15">
        <v>0</v>
      </c>
      <c r="E15">
        <v>0</v>
      </c>
      <c r="F15">
        <v>11</v>
      </c>
      <c r="G15">
        <v>25</v>
      </c>
      <c r="H15">
        <v>25</v>
      </c>
      <c r="I15">
        <v>7</v>
      </c>
      <c r="J15">
        <v>15</v>
      </c>
      <c r="K15">
        <v>16</v>
      </c>
      <c r="L15">
        <v>1</v>
      </c>
      <c r="M15">
        <v>4</v>
      </c>
      <c r="N15" t="s">
        <v>184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</row>
    <row r="16" spans="1:26" x14ac:dyDescent="0.3">
      <c r="A16" t="s">
        <v>40</v>
      </c>
      <c r="B16">
        <v>92</v>
      </c>
      <c r="C16">
        <v>0</v>
      </c>
      <c r="D16">
        <v>0</v>
      </c>
      <c r="E16">
        <v>0</v>
      </c>
      <c r="F16">
        <v>38</v>
      </c>
      <c r="G16">
        <v>24</v>
      </c>
      <c r="H16">
        <v>12</v>
      </c>
      <c r="I16">
        <v>22</v>
      </c>
      <c r="J16">
        <v>6</v>
      </c>
      <c r="K16">
        <v>17</v>
      </c>
      <c r="L16">
        <v>0</v>
      </c>
      <c r="M16">
        <v>6</v>
      </c>
      <c r="N16" t="s">
        <v>184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</row>
    <row r="17" spans="1:26" x14ac:dyDescent="0.3">
      <c r="A17" t="s">
        <v>41</v>
      </c>
      <c r="B17">
        <v>0</v>
      </c>
      <c r="C17">
        <v>0</v>
      </c>
      <c r="D17">
        <v>0</v>
      </c>
      <c r="E17">
        <v>0</v>
      </c>
      <c r="F17">
        <v>4</v>
      </c>
      <c r="G17">
        <v>1</v>
      </c>
      <c r="H17">
        <v>0</v>
      </c>
      <c r="I17">
        <v>0</v>
      </c>
      <c r="J17">
        <v>0</v>
      </c>
      <c r="K17">
        <v>5</v>
      </c>
      <c r="L17">
        <v>0</v>
      </c>
      <c r="M17">
        <v>1</v>
      </c>
      <c r="N17" t="s">
        <v>184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</row>
    <row r="18" spans="1:26" x14ac:dyDescent="0.3">
      <c r="A18" t="s">
        <v>42</v>
      </c>
      <c r="B18">
        <v>18</v>
      </c>
      <c r="C18">
        <v>0</v>
      </c>
      <c r="D18">
        <v>0</v>
      </c>
      <c r="E18">
        <v>0</v>
      </c>
      <c r="F18">
        <v>1</v>
      </c>
      <c r="G18">
        <v>6</v>
      </c>
      <c r="H18">
        <v>0</v>
      </c>
      <c r="I18">
        <v>5</v>
      </c>
      <c r="J18">
        <v>0</v>
      </c>
      <c r="K18">
        <v>4</v>
      </c>
      <c r="L18">
        <v>7</v>
      </c>
      <c r="M18">
        <v>2</v>
      </c>
      <c r="N18" t="s">
        <v>184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</row>
    <row r="19" spans="1:26" x14ac:dyDescent="0.3">
      <c r="A19" t="s">
        <v>43</v>
      </c>
      <c r="B19">
        <v>310</v>
      </c>
      <c r="C19">
        <v>0</v>
      </c>
      <c r="D19">
        <v>0</v>
      </c>
      <c r="E19">
        <v>0</v>
      </c>
      <c r="F19">
        <v>33</v>
      </c>
      <c r="G19">
        <v>66</v>
      </c>
      <c r="H19">
        <v>75</v>
      </c>
      <c r="I19">
        <v>73</v>
      </c>
      <c r="J19">
        <v>19</v>
      </c>
      <c r="K19">
        <v>8</v>
      </c>
      <c r="L19">
        <v>18</v>
      </c>
      <c r="M19">
        <v>28</v>
      </c>
      <c r="N19" t="s">
        <v>184</v>
      </c>
      <c r="O19">
        <v>110</v>
      </c>
      <c r="P19">
        <v>0</v>
      </c>
      <c r="Q19">
        <v>0</v>
      </c>
      <c r="R19">
        <v>0</v>
      </c>
      <c r="S19">
        <v>0</v>
      </c>
      <c r="T19">
        <v>16</v>
      </c>
      <c r="U19">
        <v>25</v>
      </c>
      <c r="V19">
        <v>23</v>
      </c>
      <c r="W19">
        <v>0</v>
      </c>
      <c r="X19">
        <v>0</v>
      </c>
      <c r="Y19">
        <v>0</v>
      </c>
      <c r="Z19">
        <v>0</v>
      </c>
    </row>
    <row r="20" spans="1:26" x14ac:dyDescent="0.3">
      <c r="A20" t="s">
        <v>44</v>
      </c>
      <c r="B20">
        <v>2093</v>
      </c>
      <c r="C20">
        <v>0</v>
      </c>
      <c r="D20">
        <v>0</v>
      </c>
      <c r="E20">
        <v>0</v>
      </c>
      <c r="F20">
        <v>452</v>
      </c>
      <c r="G20">
        <v>527</v>
      </c>
      <c r="H20">
        <v>470</v>
      </c>
      <c r="I20">
        <v>388</v>
      </c>
      <c r="J20">
        <v>450</v>
      </c>
      <c r="K20">
        <v>491</v>
      </c>
      <c r="L20">
        <v>357</v>
      </c>
      <c r="M20">
        <v>414</v>
      </c>
      <c r="N20" t="s">
        <v>184</v>
      </c>
      <c r="O20">
        <v>1893</v>
      </c>
      <c r="P20">
        <v>0</v>
      </c>
      <c r="Q20">
        <v>0</v>
      </c>
      <c r="R20">
        <v>0</v>
      </c>
      <c r="S20">
        <v>402</v>
      </c>
      <c r="T20">
        <v>477</v>
      </c>
      <c r="U20">
        <v>420</v>
      </c>
      <c r="V20">
        <v>338</v>
      </c>
      <c r="W20">
        <v>400</v>
      </c>
      <c r="X20">
        <v>441</v>
      </c>
      <c r="Y20">
        <v>307</v>
      </c>
      <c r="Z20">
        <v>364</v>
      </c>
    </row>
    <row r="21" spans="1:26" x14ac:dyDescent="0.3">
      <c r="A21" t="s">
        <v>45</v>
      </c>
      <c r="B21">
        <v>16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t="s">
        <v>184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</row>
    <row r="22" spans="1:26" x14ac:dyDescent="0.3">
      <c r="A22" t="s">
        <v>46</v>
      </c>
      <c r="B22">
        <v>457</v>
      </c>
      <c r="C22">
        <v>0</v>
      </c>
      <c r="D22">
        <v>0</v>
      </c>
      <c r="E22">
        <v>0</v>
      </c>
      <c r="F22">
        <v>99</v>
      </c>
      <c r="G22">
        <v>87</v>
      </c>
      <c r="H22">
        <v>151</v>
      </c>
      <c r="I22">
        <v>162</v>
      </c>
      <c r="J22">
        <v>140</v>
      </c>
      <c r="K22">
        <v>133</v>
      </c>
      <c r="L22">
        <v>84</v>
      </c>
      <c r="M22">
        <v>88</v>
      </c>
      <c r="N22" t="s">
        <v>184</v>
      </c>
      <c r="O22">
        <v>257</v>
      </c>
      <c r="P22">
        <v>0</v>
      </c>
      <c r="Q22">
        <v>0</v>
      </c>
      <c r="R22">
        <v>0</v>
      </c>
      <c r="S22">
        <v>49</v>
      </c>
      <c r="T22">
        <v>37</v>
      </c>
      <c r="U22">
        <v>101</v>
      </c>
      <c r="V22">
        <v>112</v>
      </c>
      <c r="W22">
        <v>90</v>
      </c>
      <c r="X22">
        <v>83</v>
      </c>
      <c r="Y22">
        <v>34</v>
      </c>
      <c r="Z22">
        <v>38</v>
      </c>
    </row>
    <row r="23" spans="1:26" x14ac:dyDescent="0.3">
      <c r="A23" t="s">
        <v>47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1</v>
      </c>
      <c r="L23">
        <v>0</v>
      </c>
      <c r="M23">
        <v>0</v>
      </c>
      <c r="N23" t="s">
        <v>184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</row>
    <row r="24" spans="1:26" x14ac:dyDescent="0.3">
      <c r="A24" t="s">
        <v>48</v>
      </c>
      <c r="B24">
        <v>155</v>
      </c>
      <c r="C24">
        <v>0</v>
      </c>
      <c r="D24">
        <v>0</v>
      </c>
      <c r="E24">
        <v>0</v>
      </c>
      <c r="F24">
        <v>20</v>
      </c>
      <c r="G24">
        <v>30</v>
      </c>
      <c r="H24">
        <v>136</v>
      </c>
      <c r="I24">
        <v>240</v>
      </c>
      <c r="J24">
        <v>179</v>
      </c>
      <c r="K24">
        <v>208</v>
      </c>
      <c r="L24">
        <v>152</v>
      </c>
      <c r="M24">
        <v>55</v>
      </c>
      <c r="N24" t="s">
        <v>184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86</v>
      </c>
      <c r="V24">
        <v>190</v>
      </c>
      <c r="W24">
        <v>129</v>
      </c>
      <c r="X24">
        <v>158</v>
      </c>
      <c r="Y24">
        <v>102</v>
      </c>
      <c r="Z24">
        <v>5</v>
      </c>
    </row>
    <row r="25" spans="1:26" x14ac:dyDescent="0.3">
      <c r="A25" t="s">
        <v>49</v>
      </c>
      <c r="B25">
        <v>989</v>
      </c>
      <c r="C25">
        <v>0</v>
      </c>
      <c r="D25">
        <v>0</v>
      </c>
      <c r="E25">
        <v>0</v>
      </c>
      <c r="F25">
        <v>234</v>
      </c>
      <c r="G25">
        <v>282</v>
      </c>
      <c r="H25">
        <v>270</v>
      </c>
      <c r="I25">
        <v>239</v>
      </c>
      <c r="J25">
        <v>218</v>
      </c>
      <c r="K25">
        <v>157</v>
      </c>
      <c r="L25">
        <v>86</v>
      </c>
      <c r="M25">
        <v>140</v>
      </c>
      <c r="N25" t="s">
        <v>184</v>
      </c>
      <c r="O25">
        <v>789</v>
      </c>
      <c r="P25">
        <v>0</v>
      </c>
      <c r="Q25">
        <v>0</v>
      </c>
      <c r="R25">
        <v>0</v>
      </c>
      <c r="S25">
        <v>184</v>
      </c>
      <c r="T25">
        <v>232</v>
      </c>
      <c r="U25">
        <v>220</v>
      </c>
      <c r="V25">
        <v>189</v>
      </c>
      <c r="W25">
        <v>168</v>
      </c>
      <c r="X25">
        <v>107</v>
      </c>
      <c r="Y25">
        <v>36</v>
      </c>
      <c r="Z25">
        <v>90</v>
      </c>
    </row>
    <row r="26" spans="1:26" x14ac:dyDescent="0.3">
      <c r="A26" t="s">
        <v>50</v>
      </c>
      <c r="B26">
        <v>979</v>
      </c>
      <c r="C26">
        <v>0</v>
      </c>
      <c r="D26">
        <v>0</v>
      </c>
      <c r="E26">
        <v>0</v>
      </c>
      <c r="F26">
        <v>220</v>
      </c>
      <c r="G26">
        <v>162</v>
      </c>
      <c r="H26">
        <v>194</v>
      </c>
      <c r="I26">
        <v>195</v>
      </c>
      <c r="J26">
        <v>189</v>
      </c>
      <c r="K26">
        <v>214</v>
      </c>
      <c r="L26">
        <v>180</v>
      </c>
      <c r="M26">
        <v>183</v>
      </c>
      <c r="N26" t="s">
        <v>184</v>
      </c>
      <c r="O26">
        <v>779</v>
      </c>
      <c r="P26">
        <v>0</v>
      </c>
      <c r="Q26">
        <v>0</v>
      </c>
      <c r="R26">
        <v>0</v>
      </c>
      <c r="S26">
        <v>170</v>
      </c>
      <c r="T26">
        <v>112</v>
      </c>
      <c r="U26">
        <v>144</v>
      </c>
      <c r="V26">
        <v>145</v>
      </c>
      <c r="W26">
        <v>139</v>
      </c>
      <c r="X26">
        <v>164</v>
      </c>
      <c r="Y26">
        <v>130</v>
      </c>
      <c r="Z26">
        <v>133</v>
      </c>
    </row>
    <row r="27" spans="1:26" x14ac:dyDescent="0.3">
      <c r="A27" t="s">
        <v>51</v>
      </c>
      <c r="B27">
        <v>1240</v>
      </c>
      <c r="C27">
        <v>0</v>
      </c>
      <c r="D27">
        <v>0</v>
      </c>
      <c r="E27">
        <v>0</v>
      </c>
      <c r="F27">
        <v>237</v>
      </c>
      <c r="G27">
        <v>323</v>
      </c>
      <c r="H27">
        <v>415</v>
      </c>
      <c r="I27">
        <v>346</v>
      </c>
      <c r="J27">
        <v>252</v>
      </c>
      <c r="K27">
        <v>187</v>
      </c>
      <c r="L27">
        <v>193</v>
      </c>
      <c r="M27">
        <v>130</v>
      </c>
      <c r="N27" t="s">
        <v>184</v>
      </c>
      <c r="O27">
        <v>1040</v>
      </c>
      <c r="P27">
        <v>0</v>
      </c>
      <c r="Q27">
        <v>0</v>
      </c>
      <c r="R27">
        <v>0</v>
      </c>
      <c r="S27">
        <v>187</v>
      </c>
      <c r="T27">
        <v>273</v>
      </c>
      <c r="U27">
        <v>365</v>
      </c>
      <c r="V27">
        <v>296</v>
      </c>
      <c r="W27">
        <v>202</v>
      </c>
      <c r="X27">
        <v>137</v>
      </c>
      <c r="Y27">
        <v>143</v>
      </c>
      <c r="Z27">
        <v>80</v>
      </c>
    </row>
    <row r="28" spans="1:26" x14ac:dyDescent="0.3">
      <c r="A28" t="s">
        <v>52</v>
      </c>
      <c r="B28">
        <v>32</v>
      </c>
      <c r="C28">
        <v>0</v>
      </c>
      <c r="D28">
        <v>0</v>
      </c>
      <c r="E28">
        <v>0</v>
      </c>
      <c r="F28">
        <v>16</v>
      </c>
      <c r="G28">
        <v>13</v>
      </c>
      <c r="H28">
        <v>68</v>
      </c>
      <c r="I28">
        <v>74</v>
      </c>
      <c r="J28">
        <v>54</v>
      </c>
      <c r="K28">
        <v>27</v>
      </c>
      <c r="L28">
        <v>57</v>
      </c>
      <c r="M28">
        <v>74</v>
      </c>
      <c r="N28" t="s">
        <v>184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18</v>
      </c>
      <c r="V28">
        <v>24</v>
      </c>
      <c r="W28">
        <v>4</v>
      </c>
      <c r="X28">
        <v>0</v>
      </c>
      <c r="Y28">
        <v>7</v>
      </c>
      <c r="Z28">
        <v>24</v>
      </c>
    </row>
    <row r="29" spans="1:26" x14ac:dyDescent="0.3">
      <c r="A29" t="s">
        <v>53</v>
      </c>
      <c r="B29">
        <v>1717</v>
      </c>
      <c r="C29">
        <v>0</v>
      </c>
      <c r="D29">
        <v>0</v>
      </c>
      <c r="E29">
        <v>0</v>
      </c>
      <c r="F29">
        <v>341</v>
      </c>
      <c r="G29">
        <v>373</v>
      </c>
      <c r="H29">
        <v>450</v>
      </c>
      <c r="I29">
        <v>424</v>
      </c>
      <c r="J29">
        <v>312</v>
      </c>
      <c r="K29">
        <v>455</v>
      </c>
      <c r="L29">
        <v>456</v>
      </c>
      <c r="M29">
        <v>300</v>
      </c>
      <c r="N29" t="s">
        <v>184</v>
      </c>
      <c r="O29">
        <v>1517</v>
      </c>
      <c r="P29">
        <v>0</v>
      </c>
      <c r="Q29">
        <v>0</v>
      </c>
      <c r="R29">
        <v>0</v>
      </c>
      <c r="S29">
        <v>291</v>
      </c>
      <c r="T29">
        <v>323</v>
      </c>
      <c r="U29">
        <v>400</v>
      </c>
      <c r="V29">
        <v>374</v>
      </c>
      <c r="W29">
        <v>262</v>
      </c>
      <c r="X29">
        <v>405</v>
      </c>
      <c r="Y29">
        <v>406</v>
      </c>
      <c r="Z29">
        <v>250</v>
      </c>
    </row>
    <row r="30" spans="1:26" x14ac:dyDescent="0.3">
      <c r="A30" t="s">
        <v>54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3</v>
      </c>
      <c r="J30">
        <v>0</v>
      </c>
      <c r="K30">
        <v>0</v>
      </c>
      <c r="L30">
        <v>0</v>
      </c>
      <c r="M30">
        <v>0</v>
      </c>
      <c r="N30" t="s">
        <v>184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</row>
    <row r="31" spans="1:26" x14ac:dyDescent="0.3">
      <c r="A31" t="s">
        <v>55</v>
      </c>
      <c r="B31">
        <v>228</v>
      </c>
      <c r="C31">
        <v>0</v>
      </c>
      <c r="D31">
        <v>0</v>
      </c>
      <c r="E31">
        <v>0</v>
      </c>
      <c r="F31">
        <v>63</v>
      </c>
      <c r="G31">
        <v>40</v>
      </c>
      <c r="H31">
        <v>33</v>
      </c>
      <c r="I31">
        <v>65</v>
      </c>
      <c r="J31">
        <v>52</v>
      </c>
      <c r="K31">
        <v>20</v>
      </c>
      <c r="L31">
        <v>39</v>
      </c>
      <c r="M31">
        <v>43</v>
      </c>
      <c r="N31" t="s">
        <v>184</v>
      </c>
      <c r="O31">
        <v>28</v>
      </c>
      <c r="P31">
        <v>0</v>
      </c>
      <c r="Q31">
        <v>0</v>
      </c>
      <c r="R31">
        <v>0</v>
      </c>
      <c r="S31">
        <v>13</v>
      </c>
      <c r="T31">
        <v>0</v>
      </c>
      <c r="U31">
        <v>0</v>
      </c>
      <c r="V31">
        <v>15</v>
      </c>
      <c r="W31">
        <v>2</v>
      </c>
      <c r="X31">
        <v>0</v>
      </c>
      <c r="Y31">
        <v>0</v>
      </c>
      <c r="Z31">
        <v>0</v>
      </c>
    </row>
    <row r="32" spans="1:26" x14ac:dyDescent="0.3">
      <c r="A32" t="s">
        <v>56</v>
      </c>
      <c r="B32">
        <v>2224</v>
      </c>
      <c r="C32">
        <v>0</v>
      </c>
      <c r="D32">
        <v>0</v>
      </c>
      <c r="E32">
        <v>0</v>
      </c>
      <c r="F32">
        <v>455</v>
      </c>
      <c r="G32">
        <v>410</v>
      </c>
      <c r="H32">
        <v>608</v>
      </c>
      <c r="I32">
        <v>694</v>
      </c>
      <c r="J32">
        <v>507</v>
      </c>
      <c r="K32">
        <v>423</v>
      </c>
      <c r="L32">
        <v>583</v>
      </c>
      <c r="M32">
        <v>444</v>
      </c>
      <c r="N32" t="s">
        <v>184</v>
      </c>
      <c r="O32">
        <v>2024</v>
      </c>
      <c r="P32">
        <v>0</v>
      </c>
      <c r="Q32">
        <v>0</v>
      </c>
      <c r="R32">
        <v>0</v>
      </c>
      <c r="S32">
        <v>405</v>
      </c>
      <c r="T32">
        <v>360</v>
      </c>
      <c r="U32">
        <v>558</v>
      </c>
      <c r="V32">
        <v>644</v>
      </c>
      <c r="W32">
        <v>457</v>
      </c>
      <c r="X32">
        <v>373</v>
      </c>
      <c r="Y32">
        <v>533</v>
      </c>
      <c r="Z32">
        <v>394</v>
      </c>
    </row>
    <row r="33" spans="1:26" x14ac:dyDescent="0.3">
      <c r="A33" t="s">
        <v>57</v>
      </c>
      <c r="B33">
        <v>1338</v>
      </c>
      <c r="C33">
        <v>0</v>
      </c>
      <c r="D33">
        <v>0</v>
      </c>
      <c r="E33">
        <v>0</v>
      </c>
      <c r="F33">
        <v>390</v>
      </c>
      <c r="G33">
        <v>306</v>
      </c>
      <c r="H33">
        <v>312</v>
      </c>
      <c r="I33">
        <v>270</v>
      </c>
      <c r="J33">
        <v>364</v>
      </c>
      <c r="K33">
        <v>318</v>
      </c>
      <c r="L33">
        <v>168</v>
      </c>
      <c r="M33">
        <v>177</v>
      </c>
      <c r="N33" t="s">
        <v>184</v>
      </c>
      <c r="O33">
        <v>1138</v>
      </c>
      <c r="P33">
        <v>0</v>
      </c>
      <c r="Q33">
        <v>0</v>
      </c>
      <c r="R33">
        <v>0</v>
      </c>
      <c r="S33">
        <v>340</v>
      </c>
      <c r="T33">
        <v>256</v>
      </c>
      <c r="U33">
        <v>262</v>
      </c>
      <c r="V33">
        <v>220</v>
      </c>
      <c r="W33">
        <v>314</v>
      </c>
      <c r="X33">
        <v>268</v>
      </c>
      <c r="Y33">
        <v>118</v>
      </c>
      <c r="Z33">
        <v>127</v>
      </c>
    </row>
    <row r="34" spans="1:26" x14ac:dyDescent="0.3">
      <c r="A34" t="s">
        <v>58</v>
      </c>
      <c r="B34">
        <v>94</v>
      </c>
      <c r="C34">
        <v>0</v>
      </c>
      <c r="D34">
        <v>0</v>
      </c>
      <c r="E34">
        <v>0</v>
      </c>
      <c r="F34">
        <v>34</v>
      </c>
      <c r="G34">
        <v>71</v>
      </c>
      <c r="H34">
        <v>31</v>
      </c>
      <c r="I34">
        <v>36</v>
      </c>
      <c r="J34">
        <v>27</v>
      </c>
      <c r="K34">
        <v>24</v>
      </c>
      <c r="L34">
        <v>3</v>
      </c>
      <c r="M34">
        <v>3</v>
      </c>
      <c r="N34" t="s">
        <v>184</v>
      </c>
      <c r="O34">
        <v>0</v>
      </c>
      <c r="P34">
        <v>0</v>
      </c>
      <c r="Q34">
        <v>0</v>
      </c>
      <c r="R34">
        <v>0</v>
      </c>
      <c r="S34">
        <v>0</v>
      </c>
      <c r="T34">
        <v>21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</row>
    <row r="35" spans="1:26" x14ac:dyDescent="0.3">
      <c r="A35" t="s">
        <v>59</v>
      </c>
      <c r="B35">
        <v>45</v>
      </c>
      <c r="C35">
        <v>0</v>
      </c>
      <c r="D35">
        <v>0</v>
      </c>
      <c r="E35">
        <v>0</v>
      </c>
      <c r="F35">
        <v>32</v>
      </c>
      <c r="G35">
        <v>9</v>
      </c>
      <c r="H35">
        <v>12</v>
      </c>
      <c r="I35">
        <v>1</v>
      </c>
      <c r="J35">
        <v>10</v>
      </c>
      <c r="K35">
        <v>12</v>
      </c>
      <c r="L35">
        <v>13</v>
      </c>
      <c r="M35">
        <v>4</v>
      </c>
      <c r="N35" t="s">
        <v>184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</row>
  </sheetData>
  <printOptions gridLines="1"/>
  <pageMargins left="0.5" right="0.5" top="0.5" bottom="0.5" header="0.25" footer="0.25"/>
  <pageSetup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BCCLS -50</vt:lpstr>
      <vt:lpstr>LMxAC -50</vt:lpstr>
      <vt:lpstr>MAIN -50</vt:lpstr>
      <vt:lpstr>PALS -50</vt:lpstr>
      <vt:lpstr>SUSSEX -50</vt:lpstr>
      <vt:lpstr>WARREN -50</vt:lpstr>
      <vt:lpstr>BCCLSPC</vt:lpstr>
      <vt:lpstr>LMxACPC</vt:lpstr>
      <vt:lpstr>MAINPC</vt:lpstr>
      <vt:lpstr>PALSPC</vt:lpstr>
      <vt:lpstr>SUSSEXPC</vt:lpstr>
      <vt:lpstr>WARRENPC</vt:lpstr>
    </vt:vector>
  </TitlesOfParts>
  <Company>Bergen Country Cooperative Library System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 D</dc:creator>
  <cp:lastModifiedBy>Trevor D</cp:lastModifiedBy>
  <cp:lastPrinted>2013-04-16T19:49:07Z</cp:lastPrinted>
  <dcterms:created xsi:type="dcterms:W3CDTF">2008-11-20T15:54:42Z</dcterms:created>
  <dcterms:modified xsi:type="dcterms:W3CDTF">2014-10-25T16:04:30Z</dcterms:modified>
</cp:coreProperties>
</file>